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0"/>
  <workbookPr defaultThemeVersion="166925"/>
  <mc:AlternateContent xmlns:mc="http://schemas.openxmlformats.org/markup-compatibility/2006">
    <mc:Choice Requires="x15">
      <x15ac:absPath xmlns:x15ac="http://schemas.microsoft.com/office/spreadsheetml/2010/11/ac" url="/Users/tay/Desktop/"/>
    </mc:Choice>
  </mc:AlternateContent>
  <xr:revisionPtr revIDLastSave="0" documentId="13_ncr:1_{C4E7E36D-4F26-3540-913D-8A219DB2A236}" xr6:coauthVersionLast="47" xr6:coauthVersionMax="47" xr10:uidLastSave="{00000000-0000-0000-0000-000000000000}"/>
  <bookViews>
    <workbookView xWindow="0" yWindow="500" windowWidth="14240" windowHeight="16220" firstSheet="4" activeTab="6" xr2:uid="{0DD2F380-A4C0-4622-B519-9D9EAC061594}"/>
  </bookViews>
  <sheets>
    <sheet name="Start screen" sheetId="9" r:id="rId1"/>
    <sheet name="Instructions" sheetId="6" r:id="rId2"/>
    <sheet name="Collection" sheetId="4" r:id="rId3"/>
    <sheet name="Transportation" sheetId="1" r:id="rId4"/>
    <sheet name="Sorting" sheetId="5" r:id="rId5"/>
    <sheet name="Open Burning" sheetId="7" r:id="rId6"/>
    <sheet name="Overall Results" sheetId="8" r:id="rId7"/>
    <sheet name="Vehicle Defaults" sheetId="3" r:id="rId8"/>
    <sheet name="Emission Factors" sheetId="2" r:id="rId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1" i="1" l="1"/>
  <c r="K15" i="1" s="1"/>
  <c r="K16" i="1" s="1"/>
  <c r="J12" i="1"/>
  <c r="J11" i="1"/>
  <c r="J15" i="1" s="1"/>
  <c r="I12" i="1"/>
  <c r="I11" i="1"/>
  <c r="I15" i="1" s="1"/>
  <c r="E11" i="1"/>
  <c r="E15" i="1" s="1"/>
  <c r="E12" i="1"/>
  <c r="D12" i="1"/>
  <c r="D11" i="1"/>
  <c r="D15" i="1" s="1"/>
  <c r="C12" i="1"/>
  <c r="C11" i="1"/>
  <c r="C15" i="1" s="1"/>
  <c r="K12" i="1"/>
  <c r="J16" i="1" l="1"/>
  <c r="J17" i="1" s="1"/>
  <c r="D16" i="1"/>
  <c r="D17" i="1" s="1"/>
  <c r="I16" i="1"/>
  <c r="I17" i="1" s="1"/>
  <c r="E16" i="1"/>
  <c r="E17" i="1" s="1"/>
  <c r="C16" i="1"/>
  <c r="C17" i="1" s="1"/>
  <c r="D18" i="4"/>
  <c r="E22" i="5"/>
  <c r="D14" i="4"/>
  <c r="D17" i="4"/>
  <c r="K26" i="1"/>
  <c r="K27" i="1" s="1"/>
  <c r="K28" i="1" s="1"/>
  <c r="J26" i="1"/>
  <c r="J27" i="1" s="1"/>
  <c r="J28" i="1" s="1"/>
  <c r="I26" i="1"/>
  <c r="I27" i="1" s="1"/>
  <c r="I28" i="1" s="1"/>
  <c r="E23" i="5" l="1"/>
  <c r="H28" i="4" l="1"/>
  <c r="G35" i="7"/>
  <c r="G34" i="7"/>
  <c r="G33" i="7"/>
  <c r="E17" i="7"/>
  <c r="F10" i="7"/>
  <c r="F11" i="7"/>
  <c r="F12" i="7"/>
  <c r="F13" i="7"/>
  <c r="F14" i="7"/>
  <c r="F15" i="7"/>
  <c r="F16" i="7"/>
  <c r="F9" i="7"/>
  <c r="G32" i="7" l="1"/>
  <c r="I9" i="8" s="1"/>
  <c r="I10" i="8" s="1"/>
  <c r="D23" i="4" l="1"/>
  <c r="D39" i="4"/>
  <c r="E24" i="5" l="1"/>
  <c r="D24" i="4"/>
  <c r="I15" i="4"/>
  <c r="H35" i="4" s="1"/>
  <c r="I12" i="4"/>
  <c r="I13" i="4"/>
  <c r="I14" i="4"/>
  <c r="H34" i="4" s="1"/>
  <c r="I16" i="4"/>
  <c r="H36" i="4" s="1"/>
  <c r="I17" i="4"/>
  <c r="H37" i="4" s="1"/>
  <c r="I18" i="4"/>
  <c r="H38" i="4" s="1"/>
  <c r="I19" i="4"/>
  <c r="H39" i="4" s="1"/>
  <c r="I20" i="4"/>
  <c r="H40" i="4" s="1"/>
  <c r="I21" i="4"/>
  <c r="H41" i="4" s="1"/>
  <c r="I22" i="4"/>
  <c r="H42" i="4" s="1"/>
  <c r="I23" i="4"/>
  <c r="H43" i="4" s="1"/>
  <c r="I24" i="4"/>
  <c r="H44" i="4" s="1"/>
  <c r="I25" i="4"/>
  <c r="H45" i="4" s="1"/>
  <c r="I26" i="4"/>
  <c r="H46" i="4" s="1"/>
  <c r="I27" i="4"/>
  <c r="I11" i="4"/>
  <c r="E26" i="5" l="1"/>
  <c r="I8" i="8" s="1"/>
  <c r="I6" i="8"/>
  <c r="D27" i="4"/>
  <c r="D28" i="4" s="1"/>
  <c r="D36" i="4"/>
  <c r="C36" i="4" s="1"/>
  <c r="D13" i="4" l="1"/>
  <c r="D35" i="4" s="1"/>
  <c r="C35" i="4" s="1"/>
  <c r="D15" i="4"/>
  <c r="D37" i="4" s="1"/>
  <c r="C37" i="4" s="1"/>
  <c r="D16" i="4"/>
  <c r="D19" i="4"/>
  <c r="D20" i="4"/>
  <c r="D21" i="4"/>
  <c r="D12" i="4"/>
  <c r="D34" i="4" s="1"/>
  <c r="C34" i="4" s="1"/>
  <c r="C22" i="4"/>
  <c r="D40" i="4" l="1"/>
  <c r="D43" i="4" s="1"/>
  <c r="D44" i="4" s="1"/>
  <c r="C38" i="4"/>
  <c r="D38" i="4"/>
  <c r="D26" i="1"/>
  <c r="D27" i="1" s="1"/>
  <c r="D28" i="1" s="1"/>
  <c r="E26" i="1"/>
  <c r="E27" i="1" s="1"/>
  <c r="E28" i="1" s="1"/>
  <c r="C26" i="1"/>
  <c r="C27" i="1" s="1"/>
  <c r="C28" i="1" s="1"/>
  <c r="H48" i="4" l="1"/>
  <c r="I5" i="8" s="1"/>
  <c r="K17" i="1" l="1"/>
  <c r="C31" i="1" l="1"/>
  <c r="C32" i="1"/>
  <c r="C33" i="1" l="1"/>
  <c r="I7" i="8" s="1"/>
</calcChain>
</file>

<file path=xl/sharedStrings.xml><?xml version="1.0" encoding="utf-8"?>
<sst xmlns="http://schemas.openxmlformats.org/spreadsheetml/2006/main" count="528" uniqueCount="369">
  <si>
    <t>Wheel Barrow</t>
  </si>
  <si>
    <t>Modifed Informal Trolley</t>
  </si>
  <si>
    <t>Hand Cart</t>
  </si>
  <si>
    <t xml:space="preserve">Pedal Tricycle </t>
  </si>
  <si>
    <t>Horse Cart</t>
  </si>
  <si>
    <t>Caged Pickup</t>
  </si>
  <si>
    <t>Number of trips (/year)</t>
  </si>
  <si>
    <t>B1</t>
  </si>
  <si>
    <t>B2</t>
  </si>
  <si>
    <t>B3</t>
  </si>
  <si>
    <t>B4</t>
  </si>
  <si>
    <t>B5</t>
  </si>
  <si>
    <t>B6</t>
  </si>
  <si>
    <t>WP1</t>
  </si>
  <si>
    <t>WP2</t>
  </si>
  <si>
    <t>WP3</t>
  </si>
  <si>
    <t>WP4</t>
  </si>
  <si>
    <t>WP5</t>
  </si>
  <si>
    <t>WP6</t>
  </si>
  <si>
    <t>Rear Loader Big</t>
  </si>
  <si>
    <t>Light Utility Van</t>
  </si>
  <si>
    <t>Box Van</t>
  </si>
  <si>
    <t>Electric Van</t>
  </si>
  <si>
    <t>Fuel consumption (litres /year)</t>
  </si>
  <si>
    <t>Capacity (tonnes)</t>
  </si>
  <si>
    <t>Dump Truck</t>
  </si>
  <si>
    <t>MotorGasoline</t>
  </si>
  <si>
    <t>DieselOil</t>
  </si>
  <si>
    <t>LiquefiedPetroleumGases</t>
  </si>
  <si>
    <t>Kerosene</t>
  </si>
  <si>
    <t>CompressedNaturalGas</t>
  </si>
  <si>
    <t>LiquefiedNaturalGas</t>
  </si>
  <si>
    <t>Electric</t>
  </si>
  <si>
    <t>NonMotorized</t>
  </si>
  <si>
    <t>Vehicle Label</t>
  </si>
  <si>
    <t>Light Satellite Tipper</t>
  </si>
  <si>
    <t>Managed</t>
  </si>
  <si>
    <t>Unspecified</t>
  </si>
  <si>
    <t>Unamanaged Deep (&gt;5m)</t>
  </si>
  <si>
    <t>Unamanaged Shallow (&lt;=5m)</t>
  </si>
  <si>
    <t>Methane Extraction</t>
  </si>
  <si>
    <t>Waste composition at the final disposal site</t>
  </si>
  <si>
    <t>Type</t>
  </si>
  <si>
    <t>Percentage</t>
  </si>
  <si>
    <t>Food / Organic Waste</t>
  </si>
  <si>
    <t>Yard / Garden / Green Waste</t>
  </si>
  <si>
    <t>Wood</t>
  </si>
  <si>
    <t>Paper &amp; Cardboard</t>
  </si>
  <si>
    <t>Mixed Plastics</t>
  </si>
  <si>
    <t>Glass</t>
  </si>
  <si>
    <t>Mixed Metal</t>
  </si>
  <si>
    <t>Rubber/Leather</t>
  </si>
  <si>
    <t>Textiles</t>
  </si>
  <si>
    <t>Other</t>
  </si>
  <si>
    <t>Total</t>
  </si>
  <si>
    <t>Waste composition of waste diverted by WP</t>
  </si>
  <si>
    <t>PET</t>
  </si>
  <si>
    <t>HDPE</t>
  </si>
  <si>
    <t>PVC</t>
  </si>
  <si>
    <t>LDPE</t>
  </si>
  <si>
    <t>PP</t>
  </si>
  <si>
    <t>Aluminium</t>
  </si>
  <si>
    <t>Steel</t>
  </si>
  <si>
    <t>Scrap metal</t>
  </si>
  <si>
    <t>MCF</t>
  </si>
  <si>
    <t>DOC</t>
  </si>
  <si>
    <t>DOCf</t>
  </si>
  <si>
    <t>F</t>
  </si>
  <si>
    <t>Methane generation potential at disposal site</t>
  </si>
  <si>
    <t>Waste composition without WP intervention</t>
  </si>
  <si>
    <t>Quantity (tonnes/year)</t>
  </si>
  <si>
    <t>Avoided emissions (tonnes CO2 eq/year)</t>
  </si>
  <si>
    <t>Paper and Cardboard</t>
  </si>
  <si>
    <t>Global warming potential</t>
  </si>
  <si>
    <t>BC</t>
  </si>
  <si>
    <t>From disposal site diversion</t>
  </si>
  <si>
    <t>Virgin raw material substitution</t>
  </si>
  <si>
    <t>Albania</t>
  </si>
  <si>
    <t>Algeria</t>
  </si>
  <si>
    <t>Angola</t>
  </si>
  <si>
    <t>Argentina</t>
  </si>
  <si>
    <t>Armenia</t>
  </si>
  <si>
    <t>Australia</t>
  </si>
  <si>
    <t>Austria</t>
  </si>
  <si>
    <t>Azerbaijan</t>
  </si>
  <si>
    <t>Bahrain</t>
  </si>
  <si>
    <t>Bangladesh</t>
  </si>
  <si>
    <t>Belarus</t>
  </si>
  <si>
    <t>Belgium</t>
  </si>
  <si>
    <t>Benin</t>
  </si>
  <si>
    <t>Bolivia</t>
  </si>
  <si>
    <t>Bosnia&amp;Herzegovina</t>
  </si>
  <si>
    <t>Botswana</t>
  </si>
  <si>
    <t>Brazil</t>
  </si>
  <si>
    <t>Brunei</t>
  </si>
  <si>
    <t>Bulgaria</t>
  </si>
  <si>
    <t>Cambodia</t>
  </si>
  <si>
    <t>Cameroon</t>
  </si>
  <si>
    <t>Canada</t>
  </si>
  <si>
    <t>Chile</t>
  </si>
  <si>
    <t>PRChina</t>
  </si>
  <si>
    <t>Chinese Taipei</t>
  </si>
  <si>
    <t>Colombia</t>
  </si>
  <si>
    <t>Congo</t>
  </si>
  <si>
    <t>DRCongo</t>
  </si>
  <si>
    <t>Costa Rica</t>
  </si>
  <si>
    <t>Côted'Ivoire</t>
  </si>
  <si>
    <t>Croatia</t>
  </si>
  <si>
    <t>Cuba</t>
  </si>
  <si>
    <t>Cyprus</t>
  </si>
  <si>
    <t>CzechRepublic</t>
  </si>
  <si>
    <t>Denmark</t>
  </si>
  <si>
    <t>DominicanRepublic</t>
  </si>
  <si>
    <t>Ecuador</t>
  </si>
  <si>
    <t>Egypt</t>
  </si>
  <si>
    <t>El_Salvador</t>
  </si>
  <si>
    <t>Eritrea</t>
  </si>
  <si>
    <t>Estonia</t>
  </si>
  <si>
    <t>Ethiopia</t>
  </si>
  <si>
    <t>Finland</t>
  </si>
  <si>
    <t>France</t>
  </si>
  <si>
    <t>Gabon</t>
  </si>
  <si>
    <t>Georgia</t>
  </si>
  <si>
    <t>Germany</t>
  </si>
  <si>
    <t>Ghana</t>
  </si>
  <si>
    <t>Gibraltar</t>
  </si>
  <si>
    <t>Greece</t>
  </si>
  <si>
    <t>Guatemala</t>
  </si>
  <si>
    <t>Haiti</t>
  </si>
  <si>
    <t>Honduras</t>
  </si>
  <si>
    <t>Hong_Kong</t>
  </si>
  <si>
    <t>Hungary</t>
  </si>
  <si>
    <t>Iceland</t>
  </si>
  <si>
    <t>India</t>
  </si>
  <si>
    <t>Indonesia</t>
  </si>
  <si>
    <t>Iran</t>
  </si>
  <si>
    <t>Iraq</t>
  </si>
  <si>
    <t>Ireland</t>
  </si>
  <si>
    <t>Israel</t>
  </si>
  <si>
    <t>Italy</t>
  </si>
  <si>
    <t>Jamaica</t>
  </si>
  <si>
    <t>Japan</t>
  </si>
  <si>
    <t>Jordan</t>
  </si>
  <si>
    <t>Kazakhstan</t>
  </si>
  <si>
    <t>Kenya</t>
  </si>
  <si>
    <t>DPRK</t>
  </si>
  <si>
    <t>Korea</t>
  </si>
  <si>
    <t>Kuwait</t>
  </si>
  <si>
    <t>Kyrgyzstan</t>
  </si>
  <si>
    <t>Latvia</t>
  </si>
  <si>
    <t>Lebanon</t>
  </si>
  <si>
    <t>Libya</t>
  </si>
  <si>
    <t>Lithuania</t>
  </si>
  <si>
    <t>Luxembourg</t>
  </si>
  <si>
    <t>Macedonia</t>
  </si>
  <si>
    <t>Malaysia</t>
  </si>
  <si>
    <t>Malta</t>
  </si>
  <si>
    <t>Mexico</t>
  </si>
  <si>
    <t>Rep_Moldova</t>
  </si>
  <si>
    <t>Mongolia</t>
  </si>
  <si>
    <t>Morocco</t>
  </si>
  <si>
    <t>Mozambique</t>
  </si>
  <si>
    <t>Myanmar</t>
  </si>
  <si>
    <t>Namibia</t>
  </si>
  <si>
    <t>Nepal</t>
  </si>
  <si>
    <t>Netherlands</t>
  </si>
  <si>
    <t>Antilles</t>
  </si>
  <si>
    <t>New_Zealand</t>
  </si>
  <si>
    <t>Nicaragua</t>
  </si>
  <si>
    <t>Nigeria</t>
  </si>
  <si>
    <t>Norway</t>
  </si>
  <si>
    <t>Oman</t>
  </si>
  <si>
    <t>Pakistan</t>
  </si>
  <si>
    <t>Panama</t>
  </si>
  <si>
    <t>Paraguay</t>
  </si>
  <si>
    <t>Peru</t>
  </si>
  <si>
    <t>Philippines</t>
  </si>
  <si>
    <t>Poland</t>
  </si>
  <si>
    <t>Portugal</t>
  </si>
  <si>
    <t>Qatar</t>
  </si>
  <si>
    <t>Romania</t>
  </si>
  <si>
    <t>Russia</t>
  </si>
  <si>
    <t>SaudiArabia</t>
  </si>
  <si>
    <t>Senegal</t>
  </si>
  <si>
    <t>Serbia</t>
  </si>
  <si>
    <t>Singapore</t>
  </si>
  <si>
    <t>Slovak_Republic</t>
  </si>
  <si>
    <t>Slovenia</t>
  </si>
  <si>
    <t>South_Africa</t>
  </si>
  <si>
    <t>Spain</t>
  </si>
  <si>
    <t>Sri Lanka</t>
  </si>
  <si>
    <t>Sudan</t>
  </si>
  <si>
    <t>Sweden</t>
  </si>
  <si>
    <t>Switzerland</t>
  </si>
  <si>
    <t>Syria</t>
  </si>
  <si>
    <t>Tajikistan</t>
  </si>
  <si>
    <t>Tanzania</t>
  </si>
  <si>
    <t>Thailand</t>
  </si>
  <si>
    <t>Togo</t>
  </si>
  <si>
    <t>Trinidad_and_Tobago</t>
  </si>
  <si>
    <t>Tunisia</t>
  </si>
  <si>
    <t>Turkey</t>
  </si>
  <si>
    <t>Turkmenistan</t>
  </si>
  <si>
    <t>Ukraine</t>
  </si>
  <si>
    <t>UAE</t>
  </si>
  <si>
    <t>UK</t>
  </si>
  <si>
    <t>USA</t>
  </si>
  <si>
    <t>Uruguay</t>
  </si>
  <si>
    <t>Uzbekistan</t>
  </si>
  <si>
    <t>Venezuela</t>
  </si>
  <si>
    <t>Vietnam</t>
  </si>
  <si>
    <t>Yemen</t>
  </si>
  <si>
    <t>Zambia</t>
  </si>
  <si>
    <t>Zimbabwe</t>
  </si>
  <si>
    <t>Country specific emission factors</t>
  </si>
  <si>
    <t>Country of operation</t>
  </si>
  <si>
    <t>Fuel consumption in energy intensive sorting stations</t>
  </si>
  <si>
    <t>Fossil Fuel Type</t>
  </si>
  <si>
    <t>Fossil Fuel Quantity (litres/year)</t>
  </si>
  <si>
    <t>Electricity (kWh/year)</t>
  </si>
  <si>
    <t>Recyclables sorted in sorting station (tonnes/year)</t>
  </si>
  <si>
    <t>Recyclables hand sorted by waste pickers (tonnes/year)</t>
  </si>
  <si>
    <t>Electricity Consumption</t>
  </si>
  <si>
    <t>Fossil Fuel Consumption</t>
  </si>
  <si>
    <t>Total MSW diverted from open burning (tonnes/year)</t>
  </si>
  <si>
    <t>Waste composition</t>
  </si>
  <si>
    <t>Type of material</t>
  </si>
  <si>
    <t>Dry matter content in %</t>
  </si>
  <si>
    <t>Total carbon content %</t>
  </si>
  <si>
    <t>Fossil carbon fraction %</t>
  </si>
  <si>
    <t>Plastic</t>
  </si>
  <si>
    <t>BC emission factor (kg/tonne MSW)</t>
  </si>
  <si>
    <t>IPCC Fourth Assessment Report: Climate Change 2007</t>
  </si>
  <si>
    <t>GIZ 2009</t>
  </si>
  <si>
    <t>GIZ 2010</t>
  </si>
  <si>
    <t>David Turner 2015</t>
  </si>
  <si>
    <t>Calculated by Consultant based on IPCC data</t>
  </si>
  <si>
    <t>Tool for calculating GHG emissions mitigated by waste picker activity</t>
  </si>
  <si>
    <t>The tool consists of this file with 8 sheets:</t>
  </si>
  <si>
    <t>How to use the calculator:</t>
  </si>
  <si>
    <t xml:space="preserve">In each sheet the data is divided into the BASELINE and WASTE PICKER INTERVENTION. </t>
  </si>
  <si>
    <t>Developed by:</t>
  </si>
  <si>
    <t>Municipal Solid Waste composition and disposal quantity</t>
  </si>
  <si>
    <t>Baseline MSW transportation</t>
  </si>
  <si>
    <t>WP MSW transportation</t>
  </si>
  <si>
    <t>User defined values for vehicle capacity, fuel efficiency</t>
  </si>
  <si>
    <t>Recyclables sorted in sorting station</t>
  </si>
  <si>
    <t>Waste composition and quantities that are openly burned</t>
  </si>
  <si>
    <t>Waste composition and quantities that are diverted by the WP</t>
  </si>
  <si>
    <t>Methane correction factor</t>
  </si>
  <si>
    <t>Dissolved organic carbon fraction</t>
  </si>
  <si>
    <t>Dissolved organic carbon</t>
  </si>
  <si>
    <t>MSW</t>
  </si>
  <si>
    <t>Municipal Solid Waste</t>
  </si>
  <si>
    <t>WP</t>
  </si>
  <si>
    <t>Waste Picker</t>
  </si>
  <si>
    <t>Black Carbon</t>
  </si>
  <si>
    <t>To ease data collection, each sheet allows the possibility for the user to note the sources of the data that is utilized for the calcaulations.</t>
  </si>
  <si>
    <t>For:</t>
  </si>
  <si>
    <t>Step 1. Insert Baseline Data</t>
  </si>
  <si>
    <t>The baseline data refers to the waste management activities and practices that are performed by the local authorities, directly by Municipal companies or by companies subcontracted by the Municipality.</t>
  </si>
  <si>
    <t>Step 1.1 Select landfill type</t>
  </si>
  <si>
    <t>Step 1.2 Waste Characterization</t>
  </si>
  <si>
    <t>Step 2. Insert data for the Waste Picker intervention</t>
  </si>
  <si>
    <t>Step 1.1 Insert Default or User defined Values</t>
  </si>
  <si>
    <t>The baseline data refers to the waste transport that is performed by the local authorities, directly by Municipal companies or by companies subcontracted by the Municipality.</t>
  </si>
  <si>
    <t>The baseline data refers to energy intensive waste sorting activities that are performed by the local authorities, directly by Municipal companies or by companies subcontracted by the Municipality.</t>
  </si>
  <si>
    <t>Step 1.1 Select Country of Operation</t>
  </si>
  <si>
    <t>The first step is to select the country of operation for the sorting plant. This will be the basis for calculating the emission factor for electricity consumption.</t>
  </si>
  <si>
    <t>Step 1.2 Insert data regarding energy consumption and sorted waste</t>
  </si>
  <si>
    <t>For this step, you only need to input the quantity of recyclables that is sorted each year by the waste pickers.</t>
  </si>
  <si>
    <t xml:space="preserve">Step 1. Assessing Waste Picker Intervention </t>
  </si>
  <si>
    <t>In order to assess the waste picker intervention, we need to know the quantity of waste which is diverted from open burning by the waste pickers and the types of waste that are diverted. For this, the user will need to first input the total quantity of waste diverted and then the percentages for each category of waste which is being diverted,</t>
  </si>
  <si>
    <t>Fuel efficiency (litres/100km)</t>
  </si>
  <si>
    <t>The data refers to the waste transport activities that are performed by the waste pickers. 3rd party entities such as transporters that carry the recyclables to industry should not be included here.</t>
  </si>
  <si>
    <t xml:space="preserve">This section assesses the greenhouse gas emissions avoided by diverting materials from decomposition in a landfill, and by preventing the use of virgin raw materials through recycling.  </t>
  </si>
  <si>
    <t xml:space="preserve">This section assesses the greenhouse gas emissions saved by waste pickers using manual or less fuel-intensive forms of transportation than a baseline method of transportation.  </t>
  </si>
  <si>
    <t xml:space="preserve">This section assesses the greenhouse gas emissions prevented by sorting materials by hand rather than using fuel-intensive sorting processes.  This section is only relevant if waste pickers are doing some amount of hand sorting.  </t>
  </si>
  <si>
    <t xml:space="preserve">This section assesses the greenhouse gas emissions saved by preventing the open burning of materials.  Open burning refers to informal open-air burning, not burning from formal incineration or waste-to-energy facilities.  </t>
  </si>
  <si>
    <t>If information about the waste transport organized by the waste pickers is unavailable, then the user can opt to use the default values offered by the calculator (for a detailed view of the Default values, you can see the Vehicle Defaults sheet). There is the option to insert 3 different vehicle types (WP1, WP2 and WP3).
The first step is to select the vehicle type from the dropdown list, then to insert the average distance from collection to disposal (or transfer point) and the total amount of waste transported per year. The distance does not need to be an exact value, for example the distance from the city center to the landfill or transfer point can be used here.</t>
  </si>
  <si>
    <t xml:space="preserve">Then the user should insert data about the electricity consumption, the fossil fuels used (if the case) for the sorting and the quantity of recyclables sorted in a fuel-intensive sorting station against which waste picker sorting will be compared. </t>
  </si>
  <si>
    <t>Instructions</t>
  </si>
  <si>
    <t>Collection and raw material substitution</t>
  </si>
  <si>
    <t>Transportation</t>
  </si>
  <si>
    <t>Energy intensive sorting</t>
  </si>
  <si>
    <t>Open burning</t>
  </si>
  <si>
    <t>Overall mitigation results</t>
  </si>
  <si>
    <t>Vehicle types, capacity and fuel efficiency</t>
  </si>
  <si>
    <t>Emission factors</t>
  </si>
  <si>
    <t>Abbreviations:</t>
  </si>
  <si>
    <t>Landfil type</t>
  </si>
  <si>
    <r>
      <rPr>
        <b/>
        <sz val="10"/>
        <color rgb="FF817C31"/>
        <rFont val="Lato"/>
        <family val="2"/>
      </rPr>
      <t>TOTAL MSW LANDFILLED</t>
    </r>
    <r>
      <rPr>
        <b/>
        <sz val="10"/>
        <color rgb="FF60514F"/>
        <rFont val="Lato"/>
        <family val="2"/>
      </rPr>
      <t xml:space="preserve"> </t>
    </r>
    <r>
      <rPr>
        <sz val="10"/>
        <color rgb="FF60514F"/>
        <rFont val="Lato"/>
        <family val="2"/>
      </rPr>
      <t>(tonnes/year)</t>
    </r>
  </si>
  <si>
    <r>
      <t xml:space="preserve">TOTAL MSW DIVERTED BY WP </t>
    </r>
    <r>
      <rPr>
        <sz val="10"/>
        <color rgb="FF60514F"/>
        <rFont val="Lato"/>
        <family val="2"/>
      </rPr>
      <t>(tonnes/year)</t>
    </r>
  </si>
  <si>
    <t>Data sources:</t>
  </si>
  <si>
    <t>`</t>
  </si>
  <si>
    <t>Baseline</t>
  </si>
  <si>
    <t>Waste Picker Intervention</t>
  </si>
  <si>
    <t>Information</t>
  </si>
  <si>
    <t>Source</t>
  </si>
  <si>
    <t>CO2 generation and mitigation</t>
  </si>
  <si>
    <t>GHG mitigation</t>
  </si>
  <si>
    <t>For each section the data should be inserted in the yellow cells. Each sheet acts as an independent entity and does not rely on data or calculations from other sheets.</t>
  </si>
  <si>
    <t>Read the instructions on the next sheet</t>
  </si>
  <si>
    <t>Waste picker intervention</t>
  </si>
  <si>
    <t>Defaults</t>
  </si>
  <si>
    <t>see Vehicle Defaults for default values</t>
  </si>
  <si>
    <t>Vehicle type</t>
  </si>
  <si>
    <t>Distance - collection to disposal (km)</t>
  </si>
  <si>
    <t>Fuel type</t>
  </si>
  <si>
    <t>User defined values</t>
  </si>
  <si>
    <t>Fuel efficiency (litres/100 km)</t>
  </si>
  <si>
    <t>MSW transported (tonnes/y)</t>
  </si>
  <si>
    <r>
      <t>CO</t>
    </r>
    <r>
      <rPr>
        <vertAlign val="subscript"/>
        <sz val="16"/>
        <color rgb="FF817C31"/>
        <rFont val="Lato Black"/>
        <family val="2"/>
      </rPr>
      <t>2</t>
    </r>
    <r>
      <rPr>
        <sz val="16"/>
        <color rgb="FF817C31"/>
        <rFont val="Lato Black"/>
        <family val="2"/>
      </rPr>
      <t xml:space="preserve"> generation and mitigation</t>
    </r>
  </si>
  <si>
    <t>Baseline emission generation</t>
  </si>
  <si>
    <t>Waste picker emission generation</t>
  </si>
  <si>
    <t>GHG emissions saved through waste picker intervention</t>
  </si>
  <si>
    <t>Instructions for inserting data:</t>
  </si>
  <si>
    <t>If information about the waste transport organized by the Municipality is unavailable, then the user can opt to use the default values offered by the calculator (for a detailed view of the Default values, you can see the Vehicle Defaults sheet). There is the option to insert 3 different vehicle types (B1, B2 and B3).
The first step is to select the vehicle type from the dropdown list, then to insert the average distance from collection to disposal (or collection to a transfer point, depending on what part of the system you are evaluating)  and the total amount of waste transported per year. The distance does not need to be an exact value, for example the distance from the city center to the landfill or transfer point can be used here.</t>
  </si>
  <si>
    <t>Step 2.1 Insert Default or User defined Values</t>
  </si>
  <si>
    <r>
      <rPr>
        <b/>
        <sz val="16"/>
        <color rgb="FF817C31"/>
        <rFont val="Lato Black"/>
        <family val="2"/>
      </rPr>
      <t>CO</t>
    </r>
    <r>
      <rPr>
        <b/>
        <vertAlign val="subscript"/>
        <sz val="16"/>
        <color rgb="FF817C31"/>
        <rFont val="Lato Black"/>
        <family val="2"/>
      </rPr>
      <t>2</t>
    </r>
    <r>
      <rPr>
        <b/>
        <sz val="16"/>
        <color rgb="FF817C31"/>
        <rFont val="Lato Black"/>
        <family val="2"/>
      </rPr>
      <t xml:space="preserve"> generation and mitigation</t>
    </r>
  </si>
  <si>
    <r>
      <t>GHG emissions saved through waste picker intervention
(t CO</t>
    </r>
    <r>
      <rPr>
        <b/>
        <vertAlign val="subscript"/>
        <sz val="10"/>
        <color rgb="FF60514F"/>
        <rFont val="Lato"/>
        <family val="2"/>
      </rPr>
      <t>2</t>
    </r>
    <r>
      <rPr>
        <b/>
        <sz val="10"/>
        <color rgb="FF60514F"/>
        <rFont val="Lato"/>
        <family val="2"/>
      </rPr>
      <t>/year)</t>
    </r>
  </si>
  <si>
    <r>
      <t>CO</t>
    </r>
    <r>
      <rPr>
        <b/>
        <vertAlign val="subscript"/>
        <sz val="12"/>
        <color rgb="FF817C31"/>
        <rFont val="Lato"/>
        <family val="2"/>
      </rPr>
      <t>2</t>
    </r>
    <r>
      <rPr>
        <b/>
        <sz val="12"/>
        <color rgb="FF817C31"/>
        <rFont val="Lato"/>
        <family val="2"/>
      </rPr>
      <t xml:space="preserve"> generation and mitigation</t>
    </r>
  </si>
  <si>
    <r>
      <t>Baseline emissions generation (t CO</t>
    </r>
    <r>
      <rPr>
        <b/>
        <vertAlign val="subscript"/>
        <sz val="10"/>
        <color rgb="FF817C31"/>
        <rFont val="Lato"/>
        <family val="2"/>
      </rPr>
      <t>2</t>
    </r>
    <r>
      <rPr>
        <b/>
        <sz val="10"/>
        <color rgb="FF817C31"/>
        <rFont val="Lato"/>
        <family val="2"/>
      </rPr>
      <t>/year)</t>
    </r>
  </si>
  <si>
    <t>Emission saved from</t>
  </si>
  <si>
    <t xml:space="preserve">Disposal site diversion						</t>
  </si>
  <si>
    <t xml:space="preserve">Less energy intensive recycling value chain						</t>
  </si>
  <si>
    <r>
      <t>tonnes CO</t>
    </r>
    <r>
      <rPr>
        <b/>
        <vertAlign val="subscript"/>
        <sz val="16"/>
        <color rgb="FF817C31"/>
        <rFont val="Lato Black"/>
        <family val="2"/>
      </rPr>
      <t>2</t>
    </r>
    <r>
      <rPr>
        <b/>
        <sz val="16"/>
        <color rgb="FF817C31"/>
        <rFont val="Lato Black"/>
        <family val="2"/>
      </rPr>
      <t xml:space="preserve"> eq/year</t>
    </r>
  </si>
  <si>
    <t>Landfill</t>
  </si>
  <si>
    <t>Landfill type</t>
  </si>
  <si>
    <t>Emission factor</t>
  </si>
  <si>
    <t>Gas</t>
  </si>
  <si>
    <t>Country</t>
  </si>
  <si>
    <t>Factor</t>
  </si>
  <si>
    <t>Material</t>
  </si>
  <si>
    <t>Value</t>
  </si>
  <si>
    <t xml:space="preserve">Virgin raw material substitution			</t>
  </si>
  <si>
    <t xml:space="preserve">Default oxidation factor for open burning	</t>
  </si>
  <si>
    <t>Capacity</t>
  </si>
  <si>
    <t>Fuel efficiency</t>
  </si>
  <si>
    <t>IPCC guidelines</t>
  </si>
  <si>
    <r>
      <t>For the TRANSPORTATION sheet the user has the option to chose to either use pre-defined values for the types of vehicles, or the values can be manually inserted for each transportation type. The user can choose up to 6 types of different transport options, both for the BASELINE and for the WASTE PICKER INTERVENTION. Please note that for the scope of these calculations, 3</t>
    </r>
    <r>
      <rPr>
        <vertAlign val="superscript"/>
        <sz val="10"/>
        <color rgb="FF60514F"/>
        <rFont val="Lato"/>
        <family val="2"/>
      </rPr>
      <t>rd</t>
    </r>
    <r>
      <rPr>
        <sz val="10"/>
        <color rgb="FF60514F"/>
        <rFont val="Lato"/>
        <family val="2"/>
      </rPr>
      <t xml:space="preserve"> party transport (for example from a sorting station to industry) should not be included.</t>
    </r>
  </si>
  <si>
    <t xml:space="preserve">Select from the drop down menu one of the 5 types of landfill types: 
● Managed – for landfills in which maintenance work is performed regularly.
● Unmanaged Deep (&gt;5m) and Unmanaged Shallow (&lt;=5m)  - unmanaged landfills refer to informal waste dumps, where no maintenance work is ever performed. A distinction is made based on the depth/height of the unmanaged landfills.
● Unspecified – option that should be selected if not sure about the status of the landfill.
● Methane Extraction – these are managed landfills where methane extraction is performed, and in which the methane produced through decomposition is captured. </t>
  </si>
  <si>
    <t>MSW transported (tonnes/year)</t>
  </si>
  <si>
    <t>BC (tonnes/year)</t>
  </si>
  <si>
    <t>Substitution of virgin raw materials through recycling</t>
  </si>
  <si>
    <t>Motorized Tricycle</t>
  </si>
  <si>
    <t>Tractor and Container</t>
  </si>
  <si>
    <t>Tractor and Trailer</t>
  </si>
  <si>
    <t xml:space="preserve">International Energy Agency
2009 </t>
  </si>
  <si>
    <r>
      <t>CO</t>
    </r>
    <r>
      <rPr>
        <i/>
        <vertAlign val="subscript"/>
        <sz val="10"/>
        <color rgb="FF60514F"/>
        <rFont val="Lato"/>
        <family val="2"/>
      </rPr>
      <t>2</t>
    </r>
    <r>
      <rPr>
        <i/>
        <sz val="10"/>
        <color rgb="FF60514F"/>
        <rFont val="Lato"/>
        <family val="2"/>
      </rPr>
      <t xml:space="preserve"> Emissions (tonnes/year)</t>
    </r>
  </si>
  <si>
    <t>Electric Satellite Tipper</t>
  </si>
  <si>
    <r>
      <t>This tool for calculating CO</t>
    </r>
    <r>
      <rPr>
        <vertAlign val="subscript"/>
        <sz val="9"/>
        <color rgb="FF60514F"/>
        <rFont val="Lato"/>
        <family val="2"/>
      </rPr>
      <t>2</t>
    </r>
    <r>
      <rPr>
        <sz val="9"/>
        <color rgb="FF60514F"/>
        <rFont val="Lato"/>
        <family val="2"/>
      </rPr>
      <t xml:space="preserve"> emissions has been created in the "Reducing Waste in Coastal Cities through Inclusive Recycling" project.</t>
    </r>
  </si>
  <si>
    <r>
      <t>Lo (tCH</t>
    </r>
    <r>
      <rPr>
        <b/>
        <vertAlign val="subscript"/>
        <sz val="10"/>
        <color rgb="FF60514F"/>
        <rFont val="Lato"/>
        <family val="2"/>
      </rPr>
      <t>4</t>
    </r>
    <r>
      <rPr>
        <b/>
        <sz val="10"/>
        <color rgb="FF60514F"/>
        <rFont val="Lato"/>
        <family val="2"/>
      </rPr>
      <t>/tMSWt)</t>
    </r>
  </si>
  <si>
    <r>
      <t>t CH</t>
    </r>
    <r>
      <rPr>
        <b/>
        <vertAlign val="subscript"/>
        <sz val="10"/>
        <color rgb="FF60514F"/>
        <rFont val="Lato"/>
        <family val="2"/>
      </rPr>
      <t>4</t>
    </r>
    <r>
      <rPr>
        <b/>
        <sz val="10"/>
        <color rgb="FF60514F"/>
        <rFont val="Lato"/>
        <family val="2"/>
      </rPr>
      <t>/year</t>
    </r>
  </si>
  <si>
    <r>
      <t>CO</t>
    </r>
    <r>
      <rPr>
        <vertAlign val="subscript"/>
        <sz val="10"/>
        <color rgb="FF60514F"/>
        <rFont val="Lato"/>
        <family val="2"/>
      </rPr>
      <t>2</t>
    </r>
    <r>
      <rPr>
        <sz val="10"/>
        <color rgb="FF60514F"/>
        <rFont val="Lato"/>
        <family val="2"/>
      </rPr>
      <t xml:space="preserve"> Emissions (tonnes/year)</t>
    </r>
  </si>
  <si>
    <r>
      <t>(t CO</t>
    </r>
    <r>
      <rPr>
        <i/>
        <vertAlign val="subscript"/>
        <sz val="10"/>
        <color rgb="FF60514F"/>
        <rFont val="Lato"/>
        <family val="2"/>
      </rPr>
      <t>2</t>
    </r>
    <r>
      <rPr>
        <i/>
        <sz val="10"/>
        <color rgb="FF60514F"/>
        <rFont val="Lato"/>
        <family val="2"/>
      </rPr>
      <t>/tonne of waste)</t>
    </r>
  </si>
  <si>
    <r>
      <t>(t CO</t>
    </r>
    <r>
      <rPr>
        <i/>
        <vertAlign val="subscript"/>
        <sz val="10"/>
        <color rgb="FF60514F"/>
        <rFont val="Lato"/>
        <family val="2"/>
      </rPr>
      <t>2</t>
    </r>
    <r>
      <rPr>
        <i/>
        <sz val="10"/>
        <color rgb="FF60514F"/>
        <rFont val="Lato"/>
        <family val="2"/>
      </rPr>
      <t xml:space="preserve"> eq/year)</t>
    </r>
  </si>
  <si>
    <r>
      <t>CO</t>
    </r>
    <r>
      <rPr>
        <vertAlign val="subscript"/>
        <sz val="10"/>
        <color rgb="FF60514F"/>
        <rFont val="Lato"/>
        <family val="2"/>
      </rPr>
      <t>2</t>
    </r>
    <r>
      <rPr>
        <sz val="10"/>
        <color rgb="FF60514F"/>
        <rFont val="Lato"/>
        <family val="2"/>
      </rPr>
      <t xml:space="preserve"> Eq (tonnes/year)</t>
    </r>
  </si>
  <si>
    <r>
      <t>CH</t>
    </r>
    <r>
      <rPr>
        <vertAlign val="subscript"/>
        <sz val="10"/>
        <color rgb="FF60514F"/>
        <rFont val="Lato"/>
        <family val="2"/>
      </rPr>
      <t>4</t>
    </r>
    <r>
      <rPr>
        <sz val="10"/>
        <color rgb="FF60514F"/>
        <rFont val="Lato"/>
        <family val="2"/>
      </rPr>
      <t xml:space="preserve"> (tonnes/year)</t>
    </r>
  </si>
  <si>
    <r>
      <t>N</t>
    </r>
    <r>
      <rPr>
        <vertAlign val="subscript"/>
        <sz val="10"/>
        <color rgb="FF60514F"/>
        <rFont val="Lato"/>
        <family val="2"/>
      </rPr>
      <t>2</t>
    </r>
    <r>
      <rPr>
        <sz val="10"/>
        <color rgb="FF60514F"/>
        <rFont val="Lato"/>
        <family val="2"/>
      </rPr>
      <t>O (tonnes/year)</t>
    </r>
  </si>
  <si>
    <r>
      <t>CH</t>
    </r>
    <r>
      <rPr>
        <vertAlign val="subscript"/>
        <sz val="10"/>
        <color rgb="FF60514F"/>
        <rFont val="Lato"/>
        <family val="2"/>
      </rPr>
      <t>4</t>
    </r>
    <r>
      <rPr>
        <sz val="10"/>
        <color rgb="FF60514F"/>
        <rFont val="Lato"/>
        <family val="2"/>
      </rPr>
      <t xml:space="preserve"> emission factor (g / tonne MSW) </t>
    </r>
  </si>
  <si>
    <r>
      <t>N</t>
    </r>
    <r>
      <rPr>
        <vertAlign val="subscript"/>
        <sz val="10"/>
        <color rgb="FF60514F"/>
        <rFont val="Lato"/>
        <family val="2"/>
      </rPr>
      <t>2</t>
    </r>
    <r>
      <rPr>
        <sz val="10"/>
        <color rgb="FF60514F"/>
        <rFont val="Lato"/>
        <family val="2"/>
      </rPr>
      <t xml:space="preserve">O emission factor (g / tonne MSW) </t>
    </r>
  </si>
  <si>
    <r>
      <t>CO</t>
    </r>
    <r>
      <rPr>
        <vertAlign val="subscript"/>
        <sz val="10"/>
        <color rgb="FF60514F"/>
        <rFont val="Lato"/>
        <family val="2"/>
      </rPr>
      <t>2</t>
    </r>
  </si>
  <si>
    <r>
      <t>CH</t>
    </r>
    <r>
      <rPr>
        <vertAlign val="subscript"/>
        <sz val="10"/>
        <color rgb="FF60514F"/>
        <rFont val="Lato"/>
        <family val="2"/>
      </rPr>
      <t>4</t>
    </r>
  </si>
  <si>
    <r>
      <t>N</t>
    </r>
    <r>
      <rPr>
        <vertAlign val="subscript"/>
        <sz val="10"/>
        <color rgb="FF60514F"/>
        <rFont val="Lato"/>
        <family val="2"/>
      </rPr>
      <t>2</t>
    </r>
    <r>
      <rPr>
        <sz val="10"/>
        <color rgb="FF60514F"/>
        <rFont val="Lato"/>
        <family val="2"/>
      </rPr>
      <t>O</t>
    </r>
  </si>
  <si>
    <t>Light orange data cells are used for the identification of input data by user.</t>
  </si>
  <si>
    <t xml:space="preserve">In case more detailed data about the baseline transport is available, you should opt to use the User Defined table. In this case the user needs to select the fuel type, insert the capacity of the vehicle, the fuel efficiency, distance from collection to disposal and the total quantity of waste that is transported each year. </t>
  </si>
  <si>
    <t>Insert into the light orangg areas the total quantity of municipal solid waste that ends up in the landfill and the composition of the waste.
If data is not available, default values can be used from international organizations and studies, such as IPCC and What a Waste 2.0.</t>
  </si>
  <si>
    <t>For the waste picker intervention, you will need to insert in the light orange areas the total quantity of waste diverted from the landfill by the waste pickers. You should only account for materials that do not end up in the landfill. For example, if an organization collects mixed waste and part of the waste is not exploited by the waste pickers, and the waste ends up in the landfill then it should not be accounted for.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</si>
</sst>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0"/>
    <numFmt numFmtId="166" formatCode="0.0%"/>
    <numFmt numFmtId="167" formatCode="#,##0.000"/>
    <numFmt numFmtId="168" formatCode="_-* #,##0.00\ _€_-;\-* #,##0.00\ _€_-;_-* &quot;-&quot;??\ _€_-;_-@_-"/>
  </numFmts>
  <fonts count="54" x14ac:knownFonts="1">
    <font>
      <sz val="10"/>
      <color rgb="FF60514F"/>
      <name val="Lato"/>
      <family val="2"/>
    </font>
    <font>
      <b/>
      <sz val="20"/>
      <color theme="1"/>
      <name val="Calibri"/>
      <family val="2"/>
      <scheme val="minor"/>
    </font>
    <font>
      <sz val="8"/>
      <name val="Calibri"/>
      <family val="2"/>
      <charset val="238"/>
      <scheme val="minor"/>
    </font>
    <font>
      <b/>
      <sz val="48"/>
      <color theme="1"/>
      <name val="Calibri"/>
      <family val="2"/>
      <scheme val="minor"/>
    </font>
    <font>
      <b/>
      <sz val="36"/>
      <color theme="1"/>
      <name val="Calibri"/>
      <family val="2"/>
      <scheme val="minor"/>
    </font>
    <font>
      <u/>
      <sz val="11"/>
      <color theme="10"/>
      <name val="Calibri"/>
      <family val="2"/>
      <charset val="238"/>
      <scheme val="minor"/>
    </font>
    <font>
      <u/>
      <sz val="11"/>
      <color theme="1"/>
      <name val="Calibri"/>
      <family val="2"/>
      <charset val="238"/>
      <scheme val="minor"/>
    </font>
    <font>
      <sz val="12"/>
      <name val="Times New Roman"/>
      <family val="1"/>
    </font>
    <font>
      <b/>
      <sz val="28"/>
      <color theme="1"/>
      <name val="Calibri"/>
      <family val="2"/>
      <scheme val="minor"/>
    </font>
    <font>
      <i/>
      <sz val="26"/>
      <color theme="1"/>
      <name val="Calibri"/>
      <family val="2"/>
      <scheme val="minor"/>
    </font>
    <font>
      <i/>
      <sz val="22"/>
      <color theme="1"/>
      <name val="Calibri"/>
      <family val="2"/>
      <scheme val="minor"/>
    </font>
    <font>
      <b/>
      <i/>
      <sz val="20"/>
      <color theme="1"/>
      <name val="Calibri"/>
      <family val="2"/>
      <scheme val="minor"/>
    </font>
    <font>
      <sz val="10"/>
      <color rgb="FF60514F"/>
      <name val="Lato"/>
      <family val="2"/>
    </font>
    <font>
      <b/>
      <sz val="14"/>
      <color rgb="FF60514F"/>
      <name val="Lato"/>
      <family val="2"/>
    </font>
    <font>
      <b/>
      <sz val="12"/>
      <color rgb="FF817C31"/>
      <name val="Lato"/>
      <family val="2"/>
    </font>
    <font>
      <b/>
      <sz val="10"/>
      <color rgb="FF60514F"/>
      <name val="Lato"/>
      <family val="2"/>
    </font>
    <font>
      <sz val="14"/>
      <color rgb="FF60514F"/>
      <name val="Lato"/>
      <family val="2"/>
    </font>
    <font>
      <b/>
      <sz val="12"/>
      <color rgb="FF8B5C28"/>
      <name val="Lato"/>
      <family val="2"/>
    </font>
    <font>
      <sz val="9"/>
      <color rgb="FF60514F"/>
      <name val="Lato"/>
      <family val="2"/>
    </font>
    <font>
      <b/>
      <sz val="20"/>
      <color rgb="FFFF671B"/>
      <name val="Lato"/>
      <family val="2"/>
    </font>
    <font>
      <sz val="16"/>
      <color rgb="FF60514F"/>
      <name val="Lato"/>
      <family val="2"/>
    </font>
    <font>
      <b/>
      <sz val="16"/>
      <color rgb="FF817C31"/>
      <name val="Lato"/>
      <family val="2"/>
    </font>
    <font>
      <b/>
      <i/>
      <sz val="10"/>
      <color rgb="FF817C31"/>
      <name val="Lato"/>
      <family val="2"/>
    </font>
    <font>
      <b/>
      <sz val="10"/>
      <color rgb="FF817C31"/>
      <name val="Lato"/>
      <family val="2"/>
    </font>
    <font>
      <sz val="10"/>
      <color rgb="FF817C31"/>
      <name val="Lato"/>
      <family val="2"/>
    </font>
    <font>
      <sz val="16"/>
      <color rgb="FF817C31"/>
      <name val="Calibri"/>
      <family val="2"/>
      <scheme val="minor"/>
    </font>
    <font>
      <b/>
      <sz val="11"/>
      <color theme="1"/>
      <name val="Lato"/>
      <family val="2"/>
    </font>
    <font>
      <sz val="9"/>
      <color theme="1"/>
      <name val="Lato"/>
      <family val="2"/>
    </font>
    <font>
      <b/>
      <sz val="16"/>
      <color rgb="FF817C31"/>
      <name val="Lato Black"/>
      <family val="2"/>
    </font>
    <font>
      <b/>
      <sz val="16"/>
      <color rgb="FF60514F"/>
      <name val="Lato Black"/>
      <family val="2"/>
    </font>
    <font>
      <sz val="16"/>
      <name val="Lato Black"/>
      <family val="2"/>
    </font>
    <font>
      <sz val="11"/>
      <color rgb="FF60514F"/>
      <name val="Calibri"/>
      <family val="2"/>
      <charset val="238"/>
      <scheme val="minor"/>
    </font>
    <font>
      <b/>
      <sz val="16"/>
      <color theme="1"/>
      <name val="Lato Black"/>
      <family val="2"/>
    </font>
    <font>
      <b/>
      <sz val="14"/>
      <color theme="1"/>
      <name val="Lato"/>
      <family val="2"/>
    </font>
    <font>
      <b/>
      <sz val="11"/>
      <color rgb="FF60514F"/>
      <name val="Lato"/>
      <family val="2"/>
    </font>
    <font>
      <i/>
      <sz val="10"/>
      <color rgb="FF60514F"/>
      <name val="Lato"/>
      <family val="2"/>
    </font>
    <font>
      <b/>
      <i/>
      <sz val="12"/>
      <color rgb="FF817C31"/>
      <name val="Lato"/>
      <family val="2"/>
    </font>
    <font>
      <sz val="16"/>
      <color rgb="FF817C31"/>
      <name val="Lato Black"/>
      <family val="2"/>
    </font>
    <font>
      <vertAlign val="subscript"/>
      <sz val="16"/>
      <color rgb="FF817C31"/>
      <name val="Lato Black"/>
      <family val="2"/>
    </font>
    <font>
      <b/>
      <sz val="20"/>
      <color theme="1"/>
      <name val="Lato"/>
      <family val="2"/>
    </font>
    <font>
      <b/>
      <sz val="36"/>
      <color rgb="FF60514F"/>
      <name val="Lato"/>
      <family val="2"/>
    </font>
    <font>
      <b/>
      <sz val="16"/>
      <color rgb="FF60514F"/>
      <name val="Lato"/>
      <family val="2"/>
    </font>
    <font>
      <b/>
      <vertAlign val="subscript"/>
      <sz val="16"/>
      <color rgb="FF817C31"/>
      <name val="Lato Black"/>
      <family val="2"/>
    </font>
    <font>
      <b/>
      <vertAlign val="subscript"/>
      <sz val="10"/>
      <color rgb="FF60514F"/>
      <name val="Lato"/>
      <family val="2"/>
    </font>
    <font>
      <i/>
      <sz val="22"/>
      <color rgb="FF60514F"/>
      <name val="Lato"/>
      <family val="2"/>
    </font>
    <font>
      <b/>
      <vertAlign val="subscript"/>
      <sz val="12"/>
      <color rgb="FF817C31"/>
      <name val="Lato"/>
      <family val="2"/>
    </font>
    <font>
      <b/>
      <sz val="12"/>
      <color rgb="FF60514F"/>
      <name val="Lato"/>
      <family val="2"/>
    </font>
    <font>
      <b/>
      <vertAlign val="subscript"/>
      <sz val="10"/>
      <color rgb="FF817C31"/>
      <name val="Lato"/>
      <family val="2"/>
    </font>
    <font>
      <b/>
      <sz val="18"/>
      <color rgb="FFFF671B"/>
      <name val="Lato"/>
      <family val="2"/>
    </font>
    <font>
      <i/>
      <sz val="10"/>
      <color rgb="FF817C31"/>
      <name val="Lato"/>
      <family val="2"/>
    </font>
    <font>
      <vertAlign val="superscript"/>
      <sz val="10"/>
      <color rgb="FF60514F"/>
      <name val="Lato"/>
      <family val="2"/>
    </font>
    <font>
      <i/>
      <vertAlign val="subscript"/>
      <sz val="10"/>
      <color rgb="FF60514F"/>
      <name val="Lato"/>
      <family val="2"/>
    </font>
    <font>
      <vertAlign val="subscript"/>
      <sz val="9"/>
      <color rgb="FF60514F"/>
      <name val="Lato"/>
      <family val="2"/>
    </font>
    <font>
      <vertAlign val="subscript"/>
      <sz val="10"/>
      <color rgb="FF60514F"/>
      <name val="Lato"/>
      <family val="2"/>
    </font>
  </fonts>
  <fills count="5">
    <fill>
      <patternFill patternType="none"/>
    </fill>
    <fill>
      <patternFill patternType="gray125"/>
    </fill>
    <fill>
      <patternFill patternType="solid">
        <fgColor theme="0"/>
        <bgColor indexed="64"/>
      </patternFill>
    </fill>
    <fill>
      <patternFill patternType="solid">
        <fgColor rgb="FFFFF5E6"/>
        <bgColor indexed="64"/>
      </patternFill>
    </fill>
    <fill>
      <patternFill patternType="solid">
        <fgColor rgb="FFEBE9CB"/>
        <bgColor indexed="64"/>
      </patternFill>
    </fill>
  </fills>
  <borders count="25">
    <border>
      <left/>
      <right/>
      <top/>
      <bottom/>
      <diagonal/>
    </border>
    <border>
      <left/>
      <right/>
      <top/>
      <bottom style="medium">
        <color theme="0" tint="-0.14999847407452621"/>
      </bottom>
      <diagonal/>
    </border>
    <border>
      <left/>
      <right/>
      <top style="thin">
        <color theme="0" tint="-0.14999847407452621"/>
      </top>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right/>
      <top style="thin">
        <color theme="0" tint="-0.14999847407452621"/>
      </top>
      <bottom style="medium">
        <color rgb="FF60514F"/>
      </bottom>
      <diagonal/>
    </border>
    <border>
      <left/>
      <right/>
      <top/>
      <bottom style="thin">
        <color theme="0" tint="-0.249977111117893"/>
      </bottom>
      <diagonal/>
    </border>
    <border>
      <left/>
      <right/>
      <top style="thin">
        <color theme="0" tint="-0.249977111117893"/>
      </top>
      <bottom style="thin">
        <color theme="0" tint="-0.249977111117893"/>
      </bottom>
      <diagonal/>
    </border>
    <border>
      <left/>
      <right/>
      <top style="thin">
        <color theme="0" tint="-0.249977111117893"/>
      </top>
      <bottom style="medium">
        <color rgb="FF60514F"/>
      </bottom>
      <diagonal/>
    </border>
    <border>
      <left/>
      <right/>
      <top style="thin">
        <color theme="0" tint="-0.249977111117893"/>
      </top>
      <bottom/>
      <diagonal/>
    </border>
    <border>
      <left/>
      <right/>
      <top/>
      <bottom style="medium">
        <color rgb="FF60514F"/>
      </bottom>
      <diagonal/>
    </border>
    <border>
      <left/>
      <right/>
      <top style="medium">
        <color rgb="FF60514F"/>
      </top>
      <bottom style="thin">
        <color theme="0" tint="-0.249977111117893"/>
      </bottom>
      <diagonal/>
    </border>
    <border>
      <left/>
      <right/>
      <top style="thin">
        <color rgb="FFD9D59B"/>
      </top>
      <bottom style="thin">
        <color rgb="FFD9D59B"/>
      </bottom>
      <diagonal/>
    </border>
    <border>
      <left/>
      <right/>
      <top/>
      <bottom style="thin">
        <color rgb="FFD9D59B"/>
      </bottom>
      <diagonal/>
    </border>
    <border>
      <left/>
      <right/>
      <top/>
      <bottom style="medium">
        <color rgb="FFD9D59B"/>
      </bottom>
      <diagonal/>
    </border>
    <border>
      <left/>
      <right/>
      <top style="medium">
        <color rgb="FF60514F"/>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right/>
      <top style="medium">
        <color rgb="FF60514F"/>
      </top>
      <bottom/>
      <diagonal/>
    </border>
    <border>
      <left style="thin">
        <color theme="0" tint="-0.14999847407452621"/>
      </left>
      <right/>
      <top/>
      <bottom style="thin">
        <color theme="0" tint="-0.14999847407452621"/>
      </bottom>
      <diagonal/>
    </border>
    <border>
      <left/>
      <right style="thin">
        <color theme="0" tint="-0.14999847407452621"/>
      </right>
      <top/>
      <bottom style="thin">
        <color theme="0" tint="-0.14999847407452621"/>
      </bottom>
      <diagonal/>
    </border>
    <border>
      <left/>
      <right style="thin">
        <color theme="0" tint="-0.14999847407452621"/>
      </right>
      <top style="thin">
        <color theme="0" tint="-0.14999847407452621"/>
      </top>
      <bottom style="medium">
        <color rgb="FF60514F"/>
      </bottom>
      <diagonal/>
    </border>
    <border>
      <left style="thin">
        <color theme="0" tint="-0.14999847407452621"/>
      </left>
      <right/>
      <top style="thin">
        <color theme="0" tint="-0.14999847407452621"/>
      </top>
      <bottom style="medium">
        <color rgb="FF60514F"/>
      </bottom>
      <diagonal/>
    </border>
    <border>
      <left/>
      <right style="thin">
        <color theme="0" tint="-0.14999847407452621"/>
      </right>
      <top/>
      <bottom style="medium">
        <color rgb="FF60514F"/>
      </bottom>
      <diagonal/>
    </border>
    <border>
      <left style="thin">
        <color theme="0" tint="-0.14999847407452621"/>
      </left>
      <right/>
      <top/>
      <bottom style="medium">
        <color rgb="FF60514F"/>
      </bottom>
      <diagonal/>
    </border>
  </borders>
  <cellStyleXfs count="3">
    <xf numFmtId="0" fontId="0" fillId="0" borderId="0">
      <alignment vertical="top"/>
    </xf>
    <xf numFmtId="0" fontId="5" fillId="0" borderId="0" applyNumberFormat="0" applyFill="0" applyBorder="0" applyAlignment="0" applyProtection="0"/>
    <xf numFmtId="168" fontId="7" fillId="0" borderId="0" applyFont="0" applyFill="0" applyBorder="0" applyAlignment="0" applyProtection="0"/>
  </cellStyleXfs>
  <cellXfs count="333">
    <xf numFmtId="0" fontId="0" fillId="0" borderId="0" xfId="0">
      <alignment vertical="top"/>
    </xf>
    <xf numFmtId="0" fontId="0" fillId="2" borderId="0" xfId="0" applyFill="1">
      <alignment vertical="top"/>
    </xf>
    <xf numFmtId="0" fontId="0" fillId="2" borderId="0" xfId="0" applyFont="1" applyFill="1" applyAlignment="1">
      <alignment horizontal="left" vertical="top"/>
    </xf>
    <xf numFmtId="0" fontId="0" fillId="4" borderId="0" xfId="0" applyFill="1">
      <alignment vertical="top"/>
    </xf>
    <xf numFmtId="0" fontId="0" fillId="4" borderId="0" xfId="0" applyFill="1" applyAlignment="1">
      <alignment horizontal="left"/>
    </xf>
    <xf numFmtId="0" fontId="0" fillId="4" borderId="0" xfId="0" applyFill="1" applyBorder="1" applyAlignment="1">
      <alignment horizontal="left"/>
    </xf>
    <xf numFmtId="0" fontId="0" fillId="4" borderId="0" xfId="0" applyFill="1" applyBorder="1" applyAlignment="1">
      <alignment horizontal="left" vertical="center"/>
    </xf>
    <xf numFmtId="0" fontId="0" fillId="4" borderId="0" xfId="0" applyFill="1" applyBorder="1" applyAlignment="1">
      <alignment horizontal="left" vertical="top"/>
    </xf>
    <xf numFmtId="0" fontId="0" fillId="4" borderId="0" xfId="0" applyFill="1" applyAlignment="1">
      <alignment horizontal="left" vertical="top"/>
    </xf>
    <xf numFmtId="0" fontId="0" fillId="4" borderId="0" xfId="0" applyFill="1" applyAlignment="1">
      <alignment horizontal="left" vertical="center"/>
    </xf>
    <xf numFmtId="0" fontId="16" fillId="4" borderId="0" xfId="0" applyFont="1" applyFill="1" applyBorder="1" applyAlignment="1">
      <alignment horizontal="left" vertical="center"/>
    </xf>
    <xf numFmtId="0" fontId="16" fillId="4" borderId="0" xfId="0" applyFont="1" applyFill="1" applyAlignment="1">
      <alignment horizontal="left" vertical="center"/>
    </xf>
    <xf numFmtId="0" fontId="12" fillId="2" borderId="0" xfId="0" applyFont="1" applyFill="1" applyBorder="1" applyAlignment="1">
      <alignment horizontal="left" vertical="top" wrapText="1" indent="2"/>
    </xf>
    <xf numFmtId="0" fontId="0" fillId="2" borderId="0" xfId="0" applyFill="1" applyBorder="1" applyAlignment="1">
      <alignment horizontal="left" indent="2"/>
    </xf>
    <xf numFmtId="0" fontId="0" fillId="2" borderId="0" xfId="0" applyFill="1" applyBorder="1" applyAlignment="1">
      <alignment horizontal="left" vertical="top" indent="2"/>
    </xf>
    <xf numFmtId="0" fontId="13" fillId="2" borderId="0" xfId="0" applyFont="1" applyFill="1" applyBorder="1" applyAlignment="1">
      <alignment horizontal="left" vertical="top" indent="2"/>
    </xf>
    <xf numFmtId="0" fontId="0" fillId="2" borderId="0" xfId="0" applyFill="1" applyBorder="1" applyAlignment="1">
      <alignment horizontal="left" vertical="top" wrapText="1" indent="2"/>
    </xf>
    <xf numFmtId="0" fontId="30" fillId="2" borderId="0" xfId="0" applyFont="1" applyFill="1" applyBorder="1" applyAlignment="1">
      <alignment horizontal="left" vertical="center" indent="2"/>
    </xf>
    <xf numFmtId="0" fontId="0" fillId="3" borderId="0" xfId="0" applyFill="1" applyBorder="1" applyAlignment="1">
      <alignment horizontal="left" vertical="center" indent="3"/>
    </xf>
    <xf numFmtId="0" fontId="0" fillId="3" borderId="0" xfId="0" applyFill="1" applyBorder="1" applyAlignment="1">
      <alignment horizontal="left" vertical="top" indent="2"/>
    </xf>
    <xf numFmtId="164" fontId="31" fillId="3" borderId="0" xfId="0" applyNumberFormat="1" applyFont="1" applyFill="1" applyBorder="1" applyAlignment="1">
      <alignment horizontal="left" vertical="center" indent="2"/>
    </xf>
    <xf numFmtId="0" fontId="0" fillId="4" borderId="0" xfId="0" applyFill="1" applyAlignment="1">
      <alignment vertical="top"/>
    </xf>
    <xf numFmtId="0" fontId="0" fillId="4" borderId="0" xfId="0" applyFont="1" applyFill="1" applyAlignment="1">
      <alignment vertical="top"/>
    </xf>
    <xf numFmtId="0" fontId="15" fillId="2" borderId="0" xfId="0" applyFont="1" applyFill="1" applyBorder="1" applyAlignment="1">
      <alignment horizontal="left" vertical="top" indent="2"/>
    </xf>
    <xf numFmtId="0" fontId="0" fillId="2" borderId="0" xfId="0" applyFont="1" applyFill="1">
      <alignment vertical="top"/>
    </xf>
    <xf numFmtId="0" fontId="0" fillId="2" borderId="0" xfId="0" applyFill="1" applyAlignment="1">
      <alignment vertical="top"/>
    </xf>
    <xf numFmtId="4" fontId="0" fillId="2" borderId="4" xfId="0" applyNumberFormat="1" applyFont="1" applyFill="1" applyBorder="1" applyAlignment="1">
      <alignment horizontal="left" vertical="center"/>
    </xf>
    <xf numFmtId="4" fontId="0" fillId="2" borderId="10" xfId="0" applyNumberFormat="1" applyFont="1" applyFill="1" applyBorder="1" applyAlignment="1">
      <alignment horizontal="left" vertical="center"/>
    </xf>
    <xf numFmtId="4" fontId="0" fillId="2" borderId="15" xfId="0" applyNumberFormat="1" applyFont="1" applyFill="1" applyBorder="1" applyAlignment="1">
      <alignment horizontal="left" vertical="center"/>
    </xf>
    <xf numFmtId="0" fontId="28" fillId="2" borderId="10" xfId="0" applyFont="1" applyFill="1" applyBorder="1" applyAlignment="1">
      <alignment horizontal="left" vertical="top"/>
    </xf>
    <xf numFmtId="0" fontId="6" fillId="2" borderId="0" xfId="0" applyFont="1" applyFill="1">
      <alignment vertical="top"/>
    </xf>
    <xf numFmtId="0" fontId="0" fillId="0" borderId="0" xfId="0" applyFont="1">
      <alignment vertical="top"/>
    </xf>
    <xf numFmtId="3" fontId="0" fillId="0" borderId="0" xfId="0" applyNumberFormat="1" applyFont="1">
      <alignment vertical="top"/>
    </xf>
    <xf numFmtId="0" fontId="15" fillId="0" borderId="0" xfId="0" applyFont="1" applyAlignment="1">
      <alignment horizontal="center"/>
    </xf>
    <xf numFmtId="0" fontId="0" fillId="0" borderId="0" xfId="0" applyFont="1" applyAlignment="1">
      <alignment horizontal="left"/>
    </xf>
    <xf numFmtId="0" fontId="15" fillId="0" borderId="0" xfId="0" applyFont="1" applyAlignment="1"/>
    <xf numFmtId="0" fontId="49" fillId="0" borderId="0" xfId="0" applyFont="1" applyAlignment="1">
      <alignment horizontal="left" vertical="top"/>
    </xf>
    <xf numFmtId="0" fontId="0" fillId="0" borderId="0" xfId="0" applyFont="1" applyBorder="1">
      <alignment vertical="top"/>
    </xf>
    <xf numFmtId="0" fontId="0" fillId="0" borderId="0" xfId="0" applyFont="1" applyAlignment="1">
      <alignment horizontal="left" vertical="center"/>
    </xf>
    <xf numFmtId="0" fontId="0" fillId="0" borderId="0" xfId="0" applyFont="1" applyBorder="1" applyAlignment="1">
      <alignment horizontal="left" vertical="center"/>
    </xf>
    <xf numFmtId="0" fontId="0" fillId="0" borderId="3" xfId="0" applyFont="1" applyBorder="1" applyAlignment="1">
      <alignment horizontal="left" vertical="center"/>
    </xf>
    <xf numFmtId="0" fontId="0" fillId="0" borderId="4" xfId="0" applyFont="1" applyBorder="1" applyAlignment="1">
      <alignment horizontal="left" vertical="center"/>
    </xf>
    <xf numFmtId="3" fontId="0" fillId="0" borderId="4" xfId="0" applyNumberFormat="1" applyFont="1" applyBorder="1" applyAlignment="1">
      <alignment horizontal="left" vertical="center"/>
    </xf>
    <xf numFmtId="0" fontId="15" fillId="0" borderId="4" xfId="0" applyFont="1" applyBorder="1" applyAlignment="1">
      <alignment horizontal="left" vertical="center"/>
    </xf>
    <xf numFmtId="0" fontId="49" fillId="0" borderId="0" xfId="0" applyFont="1" applyBorder="1" applyAlignment="1">
      <alignment horizontal="left" vertical="top"/>
    </xf>
    <xf numFmtId="165" fontId="0" fillId="0" borderId="4" xfId="0" applyNumberFormat="1" applyFont="1" applyBorder="1" applyAlignment="1">
      <alignment horizontal="left" vertical="center"/>
    </xf>
    <xf numFmtId="3" fontId="0" fillId="0" borderId="0" xfId="0" applyNumberFormat="1" applyFont="1" applyBorder="1">
      <alignment vertical="top"/>
    </xf>
    <xf numFmtId="0" fontId="0" fillId="0" borderId="10" xfId="0" applyFont="1" applyBorder="1" applyAlignment="1">
      <alignment horizontal="left" vertical="center"/>
    </xf>
    <xf numFmtId="164" fontId="0" fillId="0" borderId="5" xfId="0" applyNumberFormat="1" applyFont="1" applyBorder="1" applyAlignment="1">
      <alignment horizontal="left" vertical="center"/>
    </xf>
    <xf numFmtId="0" fontId="15" fillId="0" borderId="10" xfId="0" applyFont="1" applyBorder="1" applyAlignment="1">
      <alignment horizontal="left" vertical="center"/>
    </xf>
    <xf numFmtId="0" fontId="22" fillId="0" borderId="10" xfId="0" applyFont="1" applyBorder="1" applyAlignment="1">
      <alignment horizontal="left" vertical="top"/>
    </xf>
    <xf numFmtId="0" fontId="22" fillId="0" borderId="10" xfId="0" applyFont="1" applyBorder="1" applyAlignment="1">
      <alignment horizontal="left" vertical="top" wrapText="1"/>
    </xf>
    <xf numFmtId="0" fontId="22" fillId="0" borderId="10" xfId="0" applyFont="1" applyBorder="1" applyAlignment="1">
      <alignment horizontal="left" vertical="top" indent="1"/>
    </xf>
    <xf numFmtId="3" fontId="0" fillId="0" borderId="3" xfId="0" applyNumberFormat="1" applyFont="1" applyBorder="1" applyAlignment="1">
      <alignment horizontal="left" vertical="center"/>
    </xf>
    <xf numFmtId="0" fontId="0" fillId="0" borderId="5" xfId="0" applyFont="1" applyBorder="1" applyAlignment="1">
      <alignment horizontal="left" vertical="center"/>
    </xf>
    <xf numFmtId="3" fontId="0" fillId="0" borderId="5" xfId="0" applyNumberFormat="1" applyFont="1" applyBorder="1" applyAlignment="1">
      <alignment horizontal="left" vertical="center"/>
    </xf>
    <xf numFmtId="0" fontId="15" fillId="0" borderId="5" xfId="0" applyFont="1" applyBorder="1" applyAlignment="1">
      <alignment horizontal="left" vertical="center"/>
    </xf>
    <xf numFmtId="0" fontId="0" fillId="0" borderId="15" xfId="0" applyFont="1" applyBorder="1" applyAlignment="1">
      <alignment horizontal="left" vertical="center"/>
    </xf>
    <xf numFmtId="165" fontId="0" fillId="0" borderId="15" xfId="0" applyNumberFormat="1" applyFont="1" applyBorder="1" applyAlignment="1">
      <alignment horizontal="left" vertical="center"/>
    </xf>
    <xf numFmtId="165" fontId="0" fillId="0" borderId="5" xfId="0" applyNumberFormat="1" applyFont="1" applyBorder="1" applyAlignment="1">
      <alignment horizontal="left" vertical="center"/>
    </xf>
    <xf numFmtId="0" fontId="15" fillId="0" borderId="0" xfId="0" applyFont="1" applyBorder="1" applyAlignment="1">
      <alignment horizontal="center"/>
    </xf>
    <xf numFmtId="3" fontId="22" fillId="0" borderId="10" xfId="0" applyNumberFormat="1" applyFont="1" applyBorder="1" applyAlignment="1">
      <alignment horizontal="left" vertical="top"/>
    </xf>
    <xf numFmtId="0" fontId="0" fillId="2" borderId="0" xfId="0" applyFill="1" applyProtection="1">
      <alignment vertical="top"/>
      <protection hidden="1"/>
    </xf>
    <xf numFmtId="0" fontId="0" fillId="2" borderId="0" xfId="0" applyFill="1" applyBorder="1" applyProtection="1">
      <alignment vertical="top"/>
      <protection hidden="1"/>
    </xf>
    <xf numFmtId="0" fontId="0" fillId="4" borderId="0" xfId="0" applyFill="1" applyProtection="1">
      <alignment vertical="top"/>
      <protection hidden="1"/>
    </xf>
    <xf numFmtId="0" fontId="0" fillId="2" borderId="0" xfId="0" applyFill="1" applyBorder="1" applyAlignment="1" applyProtection="1">
      <alignment horizontal="left"/>
      <protection hidden="1"/>
    </xf>
    <xf numFmtId="0" fontId="1" fillId="2" borderId="0" xfId="0" applyFont="1" applyFill="1" applyBorder="1" applyAlignment="1" applyProtection="1">
      <protection hidden="1"/>
    </xf>
    <xf numFmtId="0" fontId="0" fillId="4" borderId="14" xfId="0" applyFont="1" applyFill="1" applyBorder="1" applyProtection="1">
      <alignment vertical="top"/>
      <protection hidden="1"/>
    </xf>
    <xf numFmtId="0" fontId="0" fillId="4" borderId="0" xfId="0" applyFont="1" applyFill="1" applyProtection="1">
      <alignment vertical="top"/>
      <protection hidden="1"/>
    </xf>
    <xf numFmtId="0" fontId="1" fillId="2" borderId="0" xfId="0" applyFont="1" applyFill="1" applyBorder="1" applyAlignment="1" applyProtection="1">
      <alignment horizontal="center" vertical="center"/>
      <protection hidden="1"/>
    </xf>
    <xf numFmtId="0" fontId="0" fillId="4" borderId="0" xfId="0" applyFont="1" applyFill="1" applyBorder="1" applyProtection="1">
      <alignment vertical="top"/>
      <protection hidden="1"/>
    </xf>
    <xf numFmtId="0" fontId="20" fillId="2" borderId="0" xfId="0" applyFont="1" applyFill="1" applyProtection="1">
      <alignment vertical="top"/>
      <protection hidden="1"/>
    </xf>
    <xf numFmtId="0" fontId="20" fillId="2" borderId="0" xfId="0" applyFont="1" applyFill="1" applyBorder="1" applyProtection="1">
      <alignment vertical="top"/>
      <protection hidden="1"/>
    </xf>
    <xf numFmtId="0" fontId="0" fillId="2" borderId="6" xfId="0" applyFill="1" applyBorder="1" applyProtection="1">
      <alignment vertical="top"/>
      <protection hidden="1"/>
    </xf>
    <xf numFmtId="0" fontId="14" fillId="2" borderId="6" xfId="0" applyFont="1" applyFill="1" applyBorder="1" applyAlignment="1" applyProtection="1">
      <alignment horizontal="left" vertical="center"/>
      <protection hidden="1"/>
    </xf>
    <xf numFmtId="0" fontId="23" fillId="2" borderId="6" xfId="0" applyFont="1" applyFill="1" applyBorder="1" applyAlignment="1" applyProtection="1">
      <alignment vertical="center" wrapText="1"/>
      <protection hidden="1"/>
    </xf>
    <xf numFmtId="0" fontId="15" fillId="2" borderId="3" xfId="0" applyFont="1" applyFill="1" applyBorder="1" applyAlignment="1" applyProtection="1">
      <alignment horizontal="left" vertical="center" wrapText="1"/>
      <protection hidden="1"/>
    </xf>
    <xf numFmtId="0" fontId="22" fillId="2" borderId="8" xfId="0" applyFont="1" applyFill="1" applyBorder="1" applyAlignment="1" applyProtection="1">
      <alignment horizontal="left" vertical="center"/>
      <protection hidden="1"/>
    </xf>
    <xf numFmtId="0" fontId="22" fillId="2" borderId="5" xfId="0" applyFont="1" applyFill="1" applyBorder="1" applyAlignment="1" applyProtection="1">
      <alignment horizontal="left" vertical="center"/>
      <protection hidden="1"/>
    </xf>
    <xf numFmtId="0" fontId="15" fillId="2" borderId="6" xfId="0" applyFont="1" applyFill="1" applyBorder="1" applyAlignment="1" applyProtection="1">
      <alignment horizontal="left" vertical="center"/>
      <protection hidden="1"/>
    </xf>
    <xf numFmtId="164" fontId="0" fillId="2" borderId="6" xfId="0" applyNumberFormat="1" applyFont="1" applyFill="1" applyBorder="1" applyAlignment="1" applyProtection="1">
      <alignment horizontal="left" vertical="center" indent="1"/>
      <protection hidden="1"/>
    </xf>
    <xf numFmtId="0" fontId="15" fillId="4" borderId="0" xfId="0" applyFont="1" applyFill="1" applyProtection="1">
      <alignment vertical="top"/>
      <protection hidden="1"/>
    </xf>
    <xf numFmtId="0" fontId="15" fillId="2" borderId="3" xfId="0" applyFont="1" applyFill="1" applyBorder="1" applyAlignment="1" applyProtection="1">
      <alignment horizontal="left" vertical="center"/>
      <protection hidden="1"/>
    </xf>
    <xf numFmtId="166" fontId="0" fillId="3" borderId="3" xfId="0" applyNumberFormat="1" applyFont="1" applyFill="1" applyBorder="1" applyAlignment="1" applyProtection="1">
      <alignment horizontal="left" vertical="center" indent="1"/>
      <protection locked="0" hidden="1"/>
    </xf>
    <xf numFmtId="3" fontId="0" fillId="2" borderId="3" xfId="0" applyNumberFormat="1" applyFont="1" applyFill="1" applyBorder="1" applyAlignment="1" applyProtection="1">
      <alignment horizontal="left" vertical="center" indent="1"/>
      <protection hidden="1"/>
    </xf>
    <xf numFmtId="0" fontId="15" fillId="2" borderId="7" xfId="0" applyFont="1" applyFill="1" applyBorder="1" applyAlignment="1" applyProtection="1">
      <alignment horizontal="left" vertical="center"/>
      <protection hidden="1"/>
    </xf>
    <xf numFmtId="164" fontId="0" fillId="2" borderId="7" xfId="0" applyNumberFormat="1" applyFont="1" applyFill="1" applyBorder="1" applyAlignment="1" applyProtection="1">
      <alignment horizontal="left" vertical="center" indent="1"/>
      <protection hidden="1"/>
    </xf>
    <xf numFmtId="0" fontId="0" fillId="4" borderId="0" xfId="0" applyFont="1" applyFill="1" applyAlignment="1" applyProtection="1">
      <alignment horizontal="left" vertical="top" wrapText="1"/>
      <protection hidden="1"/>
    </xf>
    <xf numFmtId="0" fontId="15" fillId="2" borderId="4" xfId="0" applyFont="1" applyFill="1" applyBorder="1" applyAlignment="1" applyProtection="1">
      <alignment horizontal="left" vertical="center"/>
      <protection hidden="1"/>
    </xf>
    <xf numFmtId="166" fontId="0" fillId="3" borderId="4" xfId="0" applyNumberFormat="1" applyFont="1" applyFill="1" applyBorder="1" applyAlignment="1" applyProtection="1">
      <alignment horizontal="left" vertical="center" indent="1"/>
      <protection locked="0" hidden="1"/>
    </xf>
    <xf numFmtId="3" fontId="0" fillId="2" borderId="4" xfId="0" applyNumberFormat="1" applyFont="1" applyFill="1" applyBorder="1" applyAlignment="1" applyProtection="1">
      <alignment horizontal="left" vertical="center" indent="1"/>
      <protection hidden="1"/>
    </xf>
    <xf numFmtId="0" fontId="26" fillId="4" borderId="0" xfId="0" applyFont="1" applyFill="1" applyProtection="1">
      <alignment vertical="top"/>
      <protection hidden="1"/>
    </xf>
    <xf numFmtId="0" fontId="0" fillId="4" borderId="0" xfId="0" applyFont="1" applyFill="1" applyAlignment="1" applyProtection="1">
      <alignment vertical="top" wrapText="1"/>
      <protection hidden="1"/>
    </xf>
    <xf numFmtId="0" fontId="27" fillId="4" borderId="0" xfId="0" applyFont="1" applyFill="1" applyAlignment="1" applyProtection="1">
      <alignment vertical="top" wrapText="1"/>
      <protection hidden="1"/>
    </xf>
    <xf numFmtId="0" fontId="18" fillId="4" borderId="0" xfId="0" applyFont="1" applyFill="1" applyAlignment="1" applyProtection="1">
      <alignment vertical="top" wrapText="1"/>
      <protection hidden="1"/>
    </xf>
    <xf numFmtId="0" fontId="18" fillId="4" borderId="0" xfId="0" applyFont="1" applyFill="1" applyAlignment="1" applyProtection="1">
      <alignment horizontal="left" vertical="top" wrapText="1"/>
      <protection hidden="1"/>
    </xf>
    <xf numFmtId="0" fontId="15" fillId="2" borderId="4" xfId="0" applyFont="1" applyFill="1" applyBorder="1" applyAlignment="1" applyProtection="1">
      <alignment horizontal="left" vertical="center" indent="1"/>
      <protection hidden="1"/>
    </xf>
    <xf numFmtId="164" fontId="0" fillId="2" borderId="4" xfId="0" applyNumberFormat="1" applyFont="1" applyFill="1" applyBorder="1" applyAlignment="1" applyProtection="1">
      <alignment horizontal="left" vertical="center" indent="1"/>
      <protection hidden="1"/>
    </xf>
    <xf numFmtId="167" fontId="0" fillId="2" borderId="4" xfId="0" applyNumberFormat="1" applyFont="1" applyFill="1" applyBorder="1" applyAlignment="1" applyProtection="1">
      <alignment horizontal="left" vertical="center" indent="1"/>
      <protection hidden="1"/>
    </xf>
    <xf numFmtId="0" fontId="15" fillId="2" borderId="5" xfId="0" applyFont="1" applyFill="1" applyBorder="1" applyAlignment="1" applyProtection="1">
      <alignment horizontal="left" vertical="center" indent="1"/>
      <protection hidden="1"/>
    </xf>
    <xf numFmtId="164" fontId="0" fillId="2" borderId="5" xfId="0" applyNumberFormat="1" applyFont="1" applyFill="1" applyBorder="1" applyAlignment="1" applyProtection="1">
      <alignment horizontal="left" vertical="center" indent="1"/>
      <protection hidden="1"/>
    </xf>
    <xf numFmtId="0" fontId="15" fillId="2" borderId="8" xfId="0" applyFont="1" applyFill="1" applyBorder="1" applyAlignment="1" applyProtection="1">
      <alignment horizontal="left" vertical="center"/>
      <protection hidden="1"/>
    </xf>
    <xf numFmtId="166" fontId="0" fillId="2" borderId="0" xfId="0" applyNumberFormat="1" applyFill="1" applyBorder="1" applyAlignment="1" applyProtection="1">
      <alignment horizontal="center"/>
      <protection hidden="1"/>
    </xf>
    <xf numFmtId="0" fontId="0" fillId="2" borderId="0" xfId="0" applyFont="1" applyFill="1" applyAlignment="1" applyProtection="1">
      <alignment horizontal="left" vertical="center"/>
      <protection hidden="1"/>
    </xf>
    <xf numFmtId="0" fontId="22" fillId="2" borderId="8" xfId="0" applyFont="1" applyFill="1" applyBorder="1" applyAlignment="1" applyProtection="1">
      <alignment horizontal="left" vertical="center" wrapText="1"/>
      <protection hidden="1"/>
    </xf>
    <xf numFmtId="0" fontId="22" fillId="2" borderId="10" xfId="0" applyFont="1" applyFill="1" applyBorder="1" applyAlignment="1" applyProtection="1">
      <alignment horizontal="left" vertical="center" wrapText="1"/>
      <protection hidden="1"/>
    </xf>
    <xf numFmtId="166" fontId="0" fillId="2" borderId="6" xfId="0" applyNumberFormat="1" applyFont="1" applyFill="1" applyBorder="1" applyAlignment="1" applyProtection="1">
      <alignment horizontal="left" vertical="center"/>
      <protection hidden="1"/>
    </xf>
    <xf numFmtId="3" fontId="0" fillId="2" borderId="6" xfId="0" applyNumberFormat="1" applyFont="1" applyFill="1" applyBorder="1" applyAlignment="1" applyProtection="1">
      <alignment horizontal="left" vertical="center"/>
      <protection hidden="1"/>
    </xf>
    <xf numFmtId="0" fontId="0" fillId="2" borderId="0" xfId="0" applyFont="1" applyFill="1" applyAlignment="1" applyProtection="1">
      <alignment horizontal="left" vertical="top"/>
      <protection hidden="1"/>
    </xf>
    <xf numFmtId="0" fontId="0" fillId="2" borderId="11" xfId="0" applyFont="1" applyFill="1" applyBorder="1" applyAlignment="1" applyProtection="1">
      <alignment horizontal="left" vertical="center"/>
      <protection hidden="1"/>
    </xf>
    <xf numFmtId="166" fontId="0" fillId="2" borderId="7" xfId="0" applyNumberFormat="1" applyFont="1" applyFill="1" applyBorder="1" applyAlignment="1" applyProtection="1">
      <alignment horizontal="left" vertical="center"/>
      <protection hidden="1"/>
    </xf>
    <xf numFmtId="3" fontId="0" fillId="2" borderId="7" xfId="0" applyNumberFormat="1" applyFont="1" applyFill="1" applyBorder="1" applyAlignment="1" applyProtection="1">
      <alignment horizontal="left" vertical="center"/>
      <protection hidden="1"/>
    </xf>
    <xf numFmtId="0" fontId="0" fillId="2" borderId="6" xfId="0" applyFont="1" applyFill="1" applyBorder="1" applyAlignment="1" applyProtection="1">
      <alignment horizontal="left" vertical="center"/>
      <protection hidden="1"/>
    </xf>
    <xf numFmtId="164" fontId="0" fillId="2" borderId="7" xfId="0" applyNumberFormat="1" applyFont="1" applyFill="1" applyBorder="1" applyAlignment="1" applyProtection="1">
      <alignment horizontal="left" vertical="center"/>
      <protection hidden="1"/>
    </xf>
    <xf numFmtId="167" fontId="0" fillId="2" borderId="7" xfId="0" applyNumberFormat="1" applyFont="1" applyFill="1" applyBorder="1" applyAlignment="1" applyProtection="1">
      <alignment horizontal="left" vertical="center"/>
      <protection hidden="1"/>
    </xf>
    <xf numFmtId="164" fontId="0" fillId="2" borderId="8" xfId="0" applyNumberFormat="1" applyFont="1" applyFill="1" applyBorder="1" applyAlignment="1" applyProtection="1">
      <alignment horizontal="left" vertical="center"/>
      <protection hidden="1"/>
    </xf>
    <xf numFmtId="0" fontId="0" fillId="2" borderId="10" xfId="0" applyFont="1" applyFill="1" applyBorder="1" applyAlignment="1" applyProtection="1">
      <alignment horizontal="left" vertical="center"/>
      <protection hidden="1"/>
    </xf>
    <xf numFmtId="0" fontId="0" fillId="2" borderId="0" xfId="0" applyFont="1" applyFill="1" applyBorder="1" applyAlignment="1" applyProtection="1">
      <alignment horizontal="left" vertical="center"/>
      <protection hidden="1"/>
    </xf>
    <xf numFmtId="3" fontId="0" fillId="2" borderId="0" xfId="0" applyNumberFormat="1" applyFont="1" applyFill="1" applyBorder="1" applyAlignment="1" applyProtection="1">
      <alignment horizontal="left" vertical="center"/>
      <protection hidden="1"/>
    </xf>
    <xf numFmtId="0" fontId="22" fillId="2" borderId="10" xfId="0" applyFont="1" applyFill="1" applyBorder="1" applyAlignment="1" applyProtection="1">
      <alignment horizontal="left" vertical="center"/>
      <protection hidden="1"/>
    </xf>
    <xf numFmtId="166" fontId="0" fillId="3" borderId="6" xfId="0" applyNumberFormat="1" applyFont="1" applyFill="1" applyBorder="1" applyAlignment="1" applyProtection="1">
      <alignment horizontal="left" vertical="center" indent="1"/>
      <protection locked="0" hidden="1"/>
    </xf>
    <xf numFmtId="166" fontId="0" fillId="3" borderId="7" xfId="0" applyNumberFormat="1" applyFont="1" applyFill="1" applyBorder="1" applyAlignment="1" applyProtection="1">
      <alignment horizontal="left" vertical="center" indent="1"/>
      <protection locked="0" hidden="1"/>
    </xf>
    <xf numFmtId="0" fontId="0" fillId="3" borderId="2" xfId="0" applyFont="1" applyFill="1" applyBorder="1" applyAlignment="1" applyProtection="1">
      <alignment horizontal="left" vertical="center" indent="1"/>
      <protection locked="0"/>
    </xf>
    <xf numFmtId="0" fontId="0" fillId="0" borderId="0" xfId="0" applyFill="1" applyProtection="1">
      <alignment vertical="top"/>
      <protection hidden="1"/>
    </xf>
    <xf numFmtId="0" fontId="9" fillId="4" borderId="14" xfId="0" applyFont="1" applyFill="1" applyBorder="1" applyAlignment="1" applyProtection="1">
      <alignment horizontal="left" vertical="center"/>
      <protection hidden="1"/>
    </xf>
    <xf numFmtId="0" fontId="0" fillId="4" borderId="14" xfId="0" applyFill="1" applyBorder="1" applyProtection="1">
      <alignment vertical="top"/>
      <protection hidden="1"/>
    </xf>
    <xf numFmtId="0" fontId="1" fillId="0" borderId="0" xfId="0" applyFont="1" applyFill="1" applyAlignment="1" applyProtection="1">
      <alignment horizontal="center" vertical="center"/>
      <protection hidden="1"/>
    </xf>
    <xf numFmtId="0" fontId="0" fillId="4" borderId="0" xfId="0" applyFill="1" applyBorder="1" applyProtection="1">
      <alignment vertical="top"/>
      <protection hidden="1"/>
    </xf>
    <xf numFmtId="0" fontId="0" fillId="0" borderId="0" xfId="0" applyFill="1" applyBorder="1" applyProtection="1">
      <alignment vertical="top"/>
      <protection hidden="1"/>
    </xf>
    <xf numFmtId="0" fontId="0" fillId="0" borderId="0" xfId="0" applyFont="1" applyFill="1" applyBorder="1" applyProtection="1">
      <alignment vertical="top"/>
      <protection hidden="1"/>
    </xf>
    <xf numFmtId="0" fontId="0" fillId="0" borderId="0" xfId="0" applyFont="1" applyFill="1" applyProtection="1">
      <alignment vertical="top"/>
      <protection hidden="1"/>
    </xf>
    <xf numFmtId="0" fontId="33" fillId="0" borderId="0" xfId="0" applyFont="1" applyFill="1" applyBorder="1" applyProtection="1">
      <alignment vertical="top"/>
      <protection hidden="1"/>
    </xf>
    <xf numFmtId="0" fontId="0" fillId="0" borderId="0" xfId="0" applyFont="1" applyFill="1" applyAlignment="1" applyProtection="1">
      <alignment horizontal="left" vertical="center"/>
      <protection hidden="1"/>
    </xf>
    <xf numFmtId="0" fontId="14" fillId="0" borderId="5" xfId="0" applyFont="1" applyFill="1" applyBorder="1" applyAlignment="1" applyProtection="1">
      <alignment horizontal="left" vertical="center"/>
      <protection hidden="1"/>
    </xf>
    <xf numFmtId="0" fontId="0" fillId="0" borderId="0" xfId="0" applyFont="1" applyFill="1" applyBorder="1" applyAlignment="1" applyProtection="1">
      <alignment horizontal="left" vertical="center"/>
      <protection hidden="1"/>
    </xf>
    <xf numFmtId="0" fontId="36" fillId="0" borderId="0" xfId="1" applyFont="1" applyFill="1" applyBorder="1" applyAlignment="1" applyProtection="1">
      <alignment horizontal="left" vertical="center"/>
      <protection hidden="1"/>
    </xf>
    <xf numFmtId="0" fontId="0" fillId="4" borderId="0" xfId="0" applyFont="1" applyFill="1" applyAlignment="1" applyProtection="1">
      <alignment horizontal="left" vertical="center"/>
      <protection hidden="1"/>
    </xf>
    <xf numFmtId="0" fontId="0" fillId="4" borderId="0" xfId="0" applyFill="1" applyAlignment="1" applyProtection="1">
      <alignment horizontal="left" vertical="center"/>
      <protection hidden="1"/>
    </xf>
    <xf numFmtId="0" fontId="0" fillId="0" borderId="0" xfId="0" applyFill="1" applyAlignment="1" applyProtection="1">
      <alignment horizontal="left" vertical="center"/>
      <protection hidden="1"/>
    </xf>
    <xf numFmtId="0" fontId="0" fillId="0" borderId="3" xfId="0" applyFont="1" applyFill="1" applyBorder="1" applyAlignment="1" applyProtection="1">
      <alignment horizontal="left" vertical="center"/>
      <protection hidden="1"/>
    </xf>
    <xf numFmtId="0" fontId="15" fillId="0" borderId="3" xfId="0" applyFont="1" applyFill="1" applyBorder="1" applyAlignment="1" applyProtection="1">
      <alignment horizontal="left" vertical="center" indent="1"/>
      <protection hidden="1"/>
    </xf>
    <xf numFmtId="0" fontId="15" fillId="0" borderId="15" xfId="0" applyFont="1" applyFill="1" applyBorder="1" applyAlignment="1" applyProtection="1">
      <alignment horizontal="left" vertical="center" indent="1"/>
      <protection hidden="1"/>
    </xf>
    <xf numFmtId="0" fontId="15" fillId="0" borderId="2" xfId="0" applyFont="1" applyFill="1" applyBorder="1" applyAlignment="1" applyProtection="1">
      <alignment horizontal="left" vertical="center"/>
      <protection hidden="1"/>
    </xf>
    <xf numFmtId="0" fontId="0" fillId="0" borderId="4" xfId="0" applyFont="1" applyFill="1" applyBorder="1" applyAlignment="1" applyProtection="1">
      <alignment horizontal="left" vertical="center"/>
      <protection hidden="1"/>
    </xf>
    <xf numFmtId="164" fontId="0" fillId="0" borderId="4" xfId="0" applyNumberFormat="1" applyFont="1" applyFill="1" applyBorder="1" applyAlignment="1" applyProtection="1">
      <alignment horizontal="left" vertical="center" indent="1"/>
      <protection hidden="1"/>
    </xf>
    <xf numFmtId="0" fontId="0" fillId="0" borderId="4" xfId="0" applyFont="1" applyFill="1" applyBorder="1" applyAlignment="1" applyProtection="1">
      <alignment horizontal="left" vertical="center" indent="1"/>
      <protection hidden="1"/>
    </xf>
    <xf numFmtId="0" fontId="15" fillId="0" borderId="4" xfId="0" applyFont="1" applyFill="1" applyBorder="1" applyAlignment="1" applyProtection="1">
      <alignment horizontal="left" vertical="center"/>
      <protection hidden="1"/>
    </xf>
    <xf numFmtId="0" fontId="0" fillId="0" borderId="5" xfId="0" applyFont="1" applyFill="1" applyBorder="1" applyAlignment="1" applyProtection="1">
      <alignment horizontal="left" vertical="center"/>
      <protection hidden="1"/>
    </xf>
    <xf numFmtId="164" fontId="0" fillId="0" borderId="5" xfId="0" applyNumberFormat="1" applyFont="1" applyFill="1" applyBorder="1" applyAlignment="1" applyProtection="1">
      <alignment horizontal="left" vertical="center" indent="1"/>
      <protection hidden="1"/>
    </xf>
    <xf numFmtId="0" fontId="34" fillId="0" borderId="0" xfId="0" applyFont="1" applyFill="1" applyBorder="1" applyProtection="1">
      <alignment vertical="top"/>
      <protection hidden="1"/>
    </xf>
    <xf numFmtId="0" fontId="14" fillId="0" borderId="10" xfId="0" applyFont="1" applyFill="1" applyBorder="1" applyAlignment="1" applyProtection="1">
      <alignment horizontal="left" vertical="center"/>
      <protection hidden="1"/>
    </xf>
    <xf numFmtId="0" fontId="23" fillId="0" borderId="10" xfId="0" applyFont="1" applyFill="1" applyBorder="1" applyAlignment="1" applyProtection="1">
      <alignment horizontal="left" vertical="center"/>
      <protection hidden="1"/>
    </xf>
    <xf numFmtId="0" fontId="0" fillId="0" borderId="15" xfId="0" applyFont="1" applyFill="1" applyBorder="1" applyAlignment="1" applyProtection="1">
      <alignment vertical="center"/>
      <protection hidden="1"/>
    </xf>
    <xf numFmtId="0" fontId="15" fillId="0" borderId="4" xfId="0" applyFont="1" applyFill="1" applyBorder="1" applyAlignment="1" applyProtection="1">
      <alignment vertical="center"/>
      <protection hidden="1"/>
    </xf>
    <xf numFmtId="0" fontId="35" fillId="0" borderId="4" xfId="0" applyFont="1" applyFill="1" applyBorder="1" applyAlignment="1" applyProtection="1">
      <alignment vertical="center"/>
      <protection hidden="1"/>
    </xf>
    <xf numFmtId="0" fontId="35" fillId="0" borderId="5" xfId="0" applyFont="1" applyFill="1" applyBorder="1" applyAlignment="1" applyProtection="1">
      <alignment vertical="center"/>
      <protection hidden="1"/>
    </xf>
    <xf numFmtId="0" fontId="35" fillId="0" borderId="15" xfId="0" applyFont="1" applyFill="1" applyBorder="1" applyAlignment="1" applyProtection="1">
      <alignment horizontal="left" vertical="center" wrapText="1"/>
      <protection hidden="1"/>
    </xf>
    <xf numFmtId="165" fontId="0" fillId="0" borderId="15" xfId="0" applyNumberFormat="1" applyFont="1" applyFill="1" applyBorder="1" applyAlignment="1" applyProtection="1">
      <alignment horizontal="left" vertical="center"/>
      <protection hidden="1"/>
    </xf>
    <xf numFmtId="164" fontId="35" fillId="0" borderId="15" xfId="0" applyNumberFormat="1" applyFont="1" applyFill="1" applyBorder="1" applyAlignment="1" applyProtection="1">
      <alignment horizontal="left" vertical="center"/>
      <protection hidden="1"/>
    </xf>
    <xf numFmtId="0" fontId="35" fillId="0" borderId="4" xfId="0" applyFont="1" applyFill="1" applyBorder="1" applyAlignment="1" applyProtection="1">
      <alignment horizontal="left" vertical="center" wrapText="1"/>
      <protection hidden="1"/>
    </xf>
    <xf numFmtId="165" fontId="0" fillId="0" borderId="4" xfId="0" applyNumberFormat="1" applyFont="1" applyFill="1" applyBorder="1" applyAlignment="1" applyProtection="1">
      <alignment horizontal="left" vertical="center"/>
      <protection hidden="1"/>
    </xf>
    <xf numFmtId="164" fontId="35" fillId="0" borderId="4" xfId="0" applyNumberFormat="1" applyFont="1" applyFill="1" applyBorder="1" applyAlignment="1" applyProtection="1">
      <alignment horizontal="left" vertical="center"/>
      <protection hidden="1"/>
    </xf>
    <xf numFmtId="0" fontId="15" fillId="4" borderId="10" xfId="0" applyFont="1" applyFill="1" applyBorder="1" applyAlignment="1" applyProtection="1">
      <alignment horizontal="left" vertical="center" wrapText="1"/>
      <protection hidden="1"/>
    </xf>
    <xf numFmtId="4" fontId="15" fillId="4" borderId="10" xfId="0" applyNumberFormat="1" applyFont="1" applyFill="1" applyBorder="1" applyAlignment="1" applyProtection="1">
      <alignment horizontal="left" vertical="center"/>
      <protection hidden="1"/>
    </xf>
    <xf numFmtId="0" fontId="35" fillId="4" borderId="10" xfId="0" applyFont="1" applyFill="1" applyBorder="1" applyAlignment="1" applyProtection="1">
      <alignment horizontal="left" vertical="center"/>
      <protection hidden="1"/>
    </xf>
    <xf numFmtId="164" fontId="0" fillId="3" borderId="4" xfId="0" applyNumberFormat="1" applyFont="1" applyFill="1" applyBorder="1" applyAlignment="1" applyProtection="1">
      <alignment horizontal="left" vertical="center" indent="1"/>
      <protection locked="0" hidden="1"/>
    </xf>
    <xf numFmtId="0" fontId="0" fillId="3" borderId="4" xfId="0" applyFont="1" applyFill="1" applyBorder="1" applyAlignment="1" applyProtection="1">
      <alignment horizontal="left" vertical="center" indent="1"/>
      <protection locked="0" hidden="1"/>
    </xf>
    <xf numFmtId="0" fontId="4" fillId="0" borderId="0" xfId="0" applyFont="1" applyFill="1" applyAlignment="1" applyProtection="1">
      <alignment vertical="center"/>
      <protection hidden="1"/>
    </xf>
    <xf numFmtId="0" fontId="4" fillId="4" borderId="0" xfId="0" applyFont="1" applyFill="1" applyAlignment="1" applyProtection="1">
      <alignment vertical="center"/>
      <protection hidden="1"/>
    </xf>
    <xf numFmtId="0" fontId="8"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vertical="center"/>
      <protection hidden="1"/>
    </xf>
    <xf numFmtId="0" fontId="40" fillId="0" borderId="0" xfId="0" applyFont="1" applyFill="1" applyBorder="1" applyAlignment="1" applyProtection="1">
      <alignment horizontal="left" vertical="center" wrapText="1"/>
      <protection hidden="1"/>
    </xf>
    <xf numFmtId="0" fontId="40" fillId="4" borderId="0" xfId="0" applyFont="1" applyFill="1" applyBorder="1" applyAlignment="1" applyProtection="1">
      <alignment horizontal="center" vertical="center"/>
      <protection hidden="1"/>
    </xf>
    <xf numFmtId="0" fontId="28" fillId="4" borderId="0" xfId="0" applyFont="1" applyFill="1" applyBorder="1" applyAlignment="1" applyProtection="1">
      <alignment horizontal="left" vertical="top"/>
      <protection hidden="1"/>
    </xf>
    <xf numFmtId="0" fontId="0" fillId="0" borderId="0" xfId="0" applyFont="1" applyFill="1" applyBorder="1" applyAlignment="1" applyProtection="1">
      <alignment horizontal="left" vertical="top" wrapText="1"/>
      <protection hidden="1"/>
    </xf>
    <xf numFmtId="0" fontId="0" fillId="4" borderId="13" xfId="0" applyFont="1" applyFill="1" applyBorder="1" applyProtection="1">
      <alignment vertical="top"/>
      <protection hidden="1"/>
    </xf>
    <xf numFmtId="0" fontId="0" fillId="4" borderId="13" xfId="0" applyFont="1" applyFill="1" applyBorder="1" applyAlignment="1" applyProtection="1">
      <alignment horizontal="left" vertical="center"/>
      <protection hidden="1"/>
    </xf>
    <xf numFmtId="0" fontId="0" fillId="0" borderId="0" xfId="0" applyFont="1" applyFill="1" applyBorder="1" applyAlignment="1" applyProtection="1">
      <alignment horizontal="left" vertical="center" wrapText="1"/>
      <protection hidden="1"/>
    </xf>
    <xf numFmtId="0" fontId="0" fillId="0" borderId="0" xfId="0" applyFont="1" applyFill="1" applyBorder="1" applyAlignment="1" applyProtection="1">
      <alignment horizontal="left" wrapText="1"/>
      <protection hidden="1"/>
    </xf>
    <xf numFmtId="0" fontId="19" fillId="0" borderId="0" xfId="0" applyFont="1" applyFill="1" applyBorder="1" applyAlignment="1" applyProtection="1">
      <alignment horizontal="left" vertical="top"/>
      <protection hidden="1"/>
    </xf>
    <xf numFmtId="0" fontId="3" fillId="0" borderId="0" xfId="0" applyFont="1" applyFill="1" applyBorder="1" applyAlignment="1" applyProtection="1">
      <alignment horizontal="left" vertical="top"/>
      <protection hidden="1"/>
    </xf>
    <xf numFmtId="0" fontId="3" fillId="4" borderId="0" xfId="0" applyFont="1" applyFill="1" applyBorder="1" applyAlignment="1" applyProtection="1">
      <alignment horizontal="left" vertical="top"/>
      <protection hidden="1"/>
    </xf>
    <xf numFmtId="0" fontId="40" fillId="2" borderId="0" xfId="0" applyFont="1" applyFill="1" applyAlignment="1" applyProtection="1">
      <alignment horizontal="center" vertical="top"/>
      <protection hidden="1"/>
    </xf>
    <xf numFmtId="0" fontId="40" fillId="4" borderId="0" xfId="0" applyFont="1" applyFill="1" applyAlignment="1" applyProtection="1">
      <alignment horizontal="center" vertical="top"/>
      <protection hidden="1"/>
    </xf>
    <xf numFmtId="0" fontId="44" fillId="4" borderId="0" xfId="0" applyFont="1" applyFill="1" applyAlignment="1" applyProtection="1">
      <alignment horizontal="left" vertical="top"/>
      <protection hidden="1"/>
    </xf>
    <xf numFmtId="0" fontId="10" fillId="4" borderId="0" xfId="0" applyFont="1" applyFill="1" applyAlignment="1" applyProtection="1">
      <alignment vertical="top"/>
      <protection hidden="1"/>
    </xf>
    <xf numFmtId="0" fontId="0" fillId="4" borderId="0" xfId="0" applyFill="1" applyAlignment="1" applyProtection="1">
      <alignment vertical="top"/>
      <protection hidden="1"/>
    </xf>
    <xf numFmtId="0" fontId="0" fillId="2" borderId="0" xfId="0" applyFill="1" applyAlignment="1" applyProtection="1">
      <alignment vertical="top"/>
      <protection hidden="1"/>
    </xf>
    <xf numFmtId="0" fontId="0" fillId="2" borderId="0" xfId="0" applyFont="1" applyFill="1" applyProtection="1">
      <alignment vertical="top"/>
      <protection hidden="1"/>
    </xf>
    <xf numFmtId="0" fontId="0" fillId="2" borderId="0" xfId="0" applyFont="1" applyFill="1" applyBorder="1" applyProtection="1">
      <alignment vertical="top"/>
      <protection hidden="1"/>
    </xf>
    <xf numFmtId="0" fontId="0" fillId="2" borderId="3" xfId="0" applyFont="1" applyFill="1" applyBorder="1" applyAlignment="1" applyProtection="1">
      <alignment horizontal="left" vertical="top"/>
      <protection hidden="1"/>
    </xf>
    <xf numFmtId="0" fontId="22" fillId="2" borderId="5" xfId="0" applyFont="1" applyFill="1" applyBorder="1" applyAlignment="1" applyProtection="1">
      <alignment horizontal="left" vertical="center" wrapText="1" indent="1"/>
      <protection hidden="1"/>
    </xf>
    <xf numFmtId="0" fontId="0" fillId="4" borderId="0" xfId="0" applyFont="1" applyFill="1" applyBorder="1" applyAlignment="1" applyProtection="1">
      <alignment horizontal="left" vertical="center" wrapText="1"/>
      <protection hidden="1"/>
    </xf>
    <xf numFmtId="0" fontId="0" fillId="4" borderId="0" xfId="0" applyFont="1" applyFill="1" applyBorder="1" applyAlignment="1" applyProtection="1">
      <alignment horizontal="center"/>
      <protection hidden="1"/>
    </xf>
    <xf numFmtId="0" fontId="0" fillId="2" borderId="0" xfId="0" applyFont="1" applyFill="1" applyBorder="1" applyAlignment="1" applyProtection="1">
      <alignment horizontal="left" vertical="top"/>
      <protection hidden="1"/>
    </xf>
    <xf numFmtId="0" fontId="22" fillId="2" borderId="5" xfId="0" applyFont="1" applyFill="1" applyBorder="1" applyAlignment="1" applyProtection="1">
      <alignment horizontal="left" vertical="center" wrapText="1"/>
      <protection hidden="1"/>
    </xf>
    <xf numFmtId="0" fontId="0" fillId="2" borderId="0" xfId="0" applyFont="1" applyFill="1" applyBorder="1" applyAlignment="1" applyProtection="1">
      <alignment horizontal="center" vertical="center" wrapText="1"/>
      <protection hidden="1"/>
    </xf>
    <xf numFmtId="0" fontId="0" fillId="4" borderId="0" xfId="0" applyFont="1" applyFill="1" applyBorder="1" applyAlignment="1" applyProtection="1">
      <alignment horizontal="center" vertical="center" wrapText="1"/>
      <protection hidden="1"/>
    </xf>
    <xf numFmtId="0" fontId="0" fillId="2" borderId="3" xfId="0" applyFont="1" applyFill="1" applyBorder="1" applyAlignment="1" applyProtection="1">
      <alignment horizontal="left" vertical="center"/>
      <protection hidden="1"/>
    </xf>
    <xf numFmtId="9" fontId="0" fillId="2" borderId="3" xfId="0" applyNumberFormat="1" applyFont="1" applyFill="1" applyBorder="1" applyAlignment="1" applyProtection="1">
      <alignment horizontal="left" vertical="center"/>
      <protection hidden="1"/>
    </xf>
    <xf numFmtId="0" fontId="0" fillId="2" borderId="4" xfId="0" applyFont="1" applyFill="1" applyBorder="1" applyAlignment="1" applyProtection="1">
      <alignment horizontal="left" vertical="center"/>
      <protection hidden="1"/>
    </xf>
    <xf numFmtId="9" fontId="0" fillId="2" borderId="4" xfId="0" applyNumberFormat="1" applyFont="1" applyFill="1" applyBorder="1" applyAlignment="1" applyProtection="1">
      <alignment horizontal="left" vertical="center"/>
      <protection hidden="1"/>
    </xf>
    <xf numFmtId="0" fontId="0" fillId="2" borderId="5" xfId="0" applyFont="1" applyFill="1" applyBorder="1" applyAlignment="1" applyProtection="1">
      <alignment horizontal="left" vertical="center"/>
      <protection hidden="1"/>
    </xf>
    <xf numFmtId="9" fontId="0" fillId="2" borderId="5" xfId="0" applyNumberFormat="1" applyFont="1" applyFill="1" applyBorder="1" applyAlignment="1" applyProtection="1">
      <alignment horizontal="left" vertical="center"/>
      <protection hidden="1"/>
    </xf>
    <xf numFmtId="0" fontId="0" fillId="2" borderId="10" xfId="0" applyFont="1" applyFill="1" applyBorder="1" applyAlignment="1" applyProtection="1">
      <alignment horizontal="left" vertical="top"/>
      <protection hidden="1"/>
    </xf>
    <xf numFmtId="3" fontId="0" fillId="2" borderId="15" xfId="0" applyNumberFormat="1" applyFont="1" applyFill="1" applyBorder="1" applyAlignment="1" applyProtection="1">
      <alignment horizontal="left" vertical="center"/>
      <protection hidden="1"/>
    </xf>
    <xf numFmtId="4" fontId="0" fillId="2" borderId="4" xfId="0" applyNumberFormat="1" applyFont="1" applyFill="1" applyBorder="1" applyAlignment="1" applyProtection="1">
      <alignment horizontal="left" vertical="center"/>
      <protection hidden="1"/>
    </xf>
    <xf numFmtId="4" fontId="0" fillId="2" borderId="5" xfId="0" applyNumberFormat="1" applyFont="1" applyFill="1" applyBorder="1" applyAlignment="1" applyProtection="1">
      <alignment horizontal="left" vertical="center"/>
      <protection hidden="1"/>
    </xf>
    <xf numFmtId="0" fontId="17" fillId="2" borderId="0" xfId="1" applyFont="1" applyFill="1" applyBorder="1" applyAlignment="1">
      <alignment horizontal="left" vertical="top" indent="2"/>
    </xf>
    <xf numFmtId="0" fontId="28" fillId="2" borderId="0" xfId="0" applyFont="1" applyFill="1" applyBorder="1" applyAlignment="1">
      <alignment horizontal="left" vertical="center" indent="2"/>
    </xf>
    <xf numFmtId="0" fontId="29" fillId="2" borderId="0" xfId="0" applyFont="1" applyFill="1" applyBorder="1" applyAlignment="1">
      <alignment horizontal="left" vertical="center" indent="2"/>
    </xf>
    <xf numFmtId="0" fontId="19" fillId="2" borderId="0" xfId="0" applyFont="1" applyFill="1" applyBorder="1" applyAlignment="1">
      <alignment horizontal="left" wrapText="1" indent="2"/>
    </xf>
    <xf numFmtId="0" fontId="11" fillId="2" borderId="0" xfId="0" applyFont="1" applyFill="1" applyBorder="1" applyAlignment="1">
      <alignment horizontal="left" wrapText="1" indent="2"/>
    </xf>
    <xf numFmtId="0" fontId="0" fillId="2" borderId="0" xfId="0" applyFill="1" applyBorder="1" applyAlignment="1">
      <alignment horizontal="left" vertical="top" wrapText="1" indent="2"/>
    </xf>
    <xf numFmtId="0" fontId="18" fillId="2" borderId="1" xfId="0" applyFont="1" applyFill="1" applyBorder="1" applyAlignment="1">
      <alignment horizontal="left" vertical="center" wrapText="1" indent="2"/>
    </xf>
    <xf numFmtId="0" fontId="0" fillId="4" borderId="13" xfId="0" applyFont="1" applyFill="1" applyBorder="1" applyAlignment="1" applyProtection="1">
      <alignment horizontal="left" vertical="center"/>
      <protection hidden="1"/>
    </xf>
    <xf numFmtId="0" fontId="19" fillId="4" borderId="14" xfId="0" applyFont="1" applyFill="1" applyBorder="1" applyAlignment="1" applyProtection="1">
      <alignment horizontal="left" vertical="top"/>
      <protection hidden="1"/>
    </xf>
    <xf numFmtId="0" fontId="28" fillId="4" borderId="0" xfId="0" applyFont="1" applyFill="1" applyBorder="1" applyAlignment="1" applyProtection="1">
      <alignment horizontal="left" vertical="top"/>
      <protection hidden="1"/>
    </xf>
    <xf numFmtId="0" fontId="0" fillId="4" borderId="12" xfId="0" applyFont="1" applyFill="1" applyBorder="1" applyAlignment="1" applyProtection="1">
      <alignment horizontal="left" vertical="center" wrapText="1"/>
      <protection hidden="1"/>
    </xf>
    <xf numFmtId="0" fontId="0" fillId="4" borderId="0" xfId="0" applyFont="1" applyFill="1" applyAlignment="1" applyProtection="1">
      <alignment horizontal="left" vertical="top" wrapText="1"/>
      <protection hidden="1"/>
    </xf>
    <xf numFmtId="0" fontId="0" fillId="3" borderId="12" xfId="0" applyFont="1" applyFill="1" applyBorder="1" applyAlignment="1" applyProtection="1">
      <alignment horizontal="left" vertical="center" indent="1"/>
      <protection locked="0"/>
    </xf>
    <xf numFmtId="0" fontId="0" fillId="3" borderId="13" xfId="0" applyFont="1" applyFill="1" applyBorder="1" applyAlignment="1" applyProtection="1">
      <alignment horizontal="left" vertical="center" indent="1"/>
      <protection locked="0"/>
    </xf>
    <xf numFmtId="0" fontId="0" fillId="4" borderId="14" xfId="0" applyFont="1" applyFill="1" applyBorder="1" applyProtection="1">
      <alignment vertical="top"/>
      <protection hidden="1"/>
    </xf>
    <xf numFmtId="3" fontId="0" fillId="2" borderId="6" xfId="0" applyNumberFormat="1" applyFont="1" applyFill="1" applyBorder="1" applyAlignment="1" applyProtection="1">
      <alignment horizontal="left" vertical="center"/>
      <protection hidden="1"/>
    </xf>
    <xf numFmtId="3" fontId="0" fillId="2" borderId="11" xfId="0" applyNumberFormat="1" applyFont="1" applyFill="1" applyBorder="1" applyAlignment="1" applyProtection="1">
      <alignment horizontal="left" vertical="center"/>
      <protection hidden="1"/>
    </xf>
    <xf numFmtId="0" fontId="19" fillId="2" borderId="1" xfId="0" applyFont="1" applyFill="1" applyBorder="1" applyAlignment="1" applyProtection="1">
      <alignment horizontal="left" vertical="top"/>
      <protection hidden="1"/>
    </xf>
    <xf numFmtId="166" fontId="15" fillId="2" borderId="8" xfId="0" applyNumberFormat="1" applyFont="1" applyFill="1" applyBorder="1" applyAlignment="1" applyProtection="1">
      <alignment horizontal="left" vertical="center" indent="1"/>
      <protection hidden="1"/>
    </xf>
    <xf numFmtId="0" fontId="14" fillId="3" borderId="6" xfId="0" applyFont="1" applyFill="1" applyBorder="1" applyAlignment="1" applyProtection="1">
      <alignment horizontal="left" vertical="center" indent="1"/>
      <protection locked="0" hidden="1"/>
    </xf>
    <xf numFmtId="0" fontId="28" fillId="2" borderId="0" xfId="0" applyFont="1" applyFill="1" applyBorder="1" applyAlignment="1" applyProtection="1">
      <alignment horizontal="left" vertical="top"/>
      <protection hidden="1"/>
    </xf>
    <xf numFmtId="3" fontId="0" fillId="3" borderId="3" xfId="0" applyNumberFormat="1" applyFont="1" applyFill="1" applyBorder="1" applyAlignment="1" applyProtection="1">
      <alignment horizontal="left" vertical="center" indent="1"/>
      <protection locked="0"/>
    </xf>
    <xf numFmtId="3" fontId="25" fillId="3" borderId="6" xfId="0" applyNumberFormat="1" applyFont="1" applyFill="1" applyBorder="1" applyAlignment="1" applyProtection="1">
      <alignment horizontal="left" vertical="center" indent="1"/>
      <protection locked="0" hidden="1"/>
    </xf>
    <xf numFmtId="0" fontId="15" fillId="2" borderId="7" xfId="0" applyFont="1" applyFill="1" applyBorder="1" applyAlignment="1" applyProtection="1">
      <alignment horizontal="left" vertical="center"/>
      <protection hidden="1"/>
    </xf>
    <xf numFmtId="0" fontId="15" fillId="2" borderId="4" xfId="0" applyFont="1" applyFill="1" applyBorder="1" applyAlignment="1" applyProtection="1">
      <alignment horizontal="left" vertical="center"/>
      <protection hidden="1"/>
    </xf>
    <xf numFmtId="166" fontId="15" fillId="2" borderId="4" xfId="0" applyNumberFormat="1" applyFont="1" applyFill="1" applyBorder="1" applyAlignment="1" applyProtection="1">
      <alignment horizontal="left" vertical="center" indent="1"/>
      <protection hidden="1"/>
    </xf>
    <xf numFmtId="0" fontId="24" fillId="2" borderId="9" xfId="0" applyFont="1" applyFill="1" applyBorder="1" applyAlignment="1" applyProtection="1">
      <alignment horizontal="left" vertical="center" wrapText="1"/>
      <protection hidden="1"/>
    </xf>
    <xf numFmtId="0" fontId="24" fillId="2" borderId="0" xfId="0" applyFont="1" applyFill="1" applyBorder="1" applyAlignment="1" applyProtection="1">
      <alignment horizontal="left" vertical="center" wrapText="1"/>
      <protection hidden="1"/>
    </xf>
    <xf numFmtId="0" fontId="24" fillId="2" borderId="10" xfId="0" applyFont="1" applyFill="1" applyBorder="1" applyAlignment="1" applyProtection="1">
      <alignment horizontal="left" vertical="center" wrapText="1"/>
      <protection hidden="1"/>
    </xf>
    <xf numFmtId="0" fontId="15" fillId="2" borderId="6" xfId="0" applyFont="1" applyFill="1" applyBorder="1" applyAlignment="1" applyProtection="1">
      <alignment horizontal="left" vertical="center"/>
      <protection hidden="1"/>
    </xf>
    <xf numFmtId="0" fontId="24" fillId="2" borderId="2" xfId="0" applyFont="1" applyFill="1" applyBorder="1" applyAlignment="1" applyProtection="1">
      <alignment horizontal="left" vertical="center" wrapText="1"/>
      <protection hidden="1"/>
    </xf>
    <xf numFmtId="0" fontId="21" fillId="2" borderId="0" xfId="0" applyFont="1" applyFill="1" applyBorder="1" applyAlignment="1" applyProtection="1">
      <alignment horizontal="left" vertical="top"/>
      <protection hidden="1"/>
    </xf>
    <xf numFmtId="0" fontId="22" fillId="2" borderId="10" xfId="0" applyFont="1" applyFill="1" applyBorder="1" applyAlignment="1" applyProtection="1">
      <alignment horizontal="left" vertical="center" wrapText="1"/>
      <protection hidden="1"/>
    </xf>
    <xf numFmtId="3" fontId="0" fillId="2" borderId="10" xfId="0" applyNumberFormat="1" applyFont="1" applyFill="1" applyBorder="1" applyAlignment="1" applyProtection="1">
      <alignment horizontal="left" vertical="center"/>
      <protection hidden="1"/>
    </xf>
    <xf numFmtId="0" fontId="19" fillId="0" borderId="1" xfId="0" applyFont="1" applyFill="1" applyBorder="1" applyAlignment="1" applyProtection="1">
      <alignment horizontal="left" vertical="top"/>
      <protection hidden="1"/>
    </xf>
    <xf numFmtId="0" fontId="3" fillId="0" borderId="1" xfId="0" applyFont="1" applyFill="1" applyBorder="1" applyAlignment="1" applyProtection="1">
      <alignment horizontal="left" vertical="top"/>
      <protection hidden="1"/>
    </xf>
    <xf numFmtId="0" fontId="37" fillId="0" borderId="0" xfId="0" applyFont="1" applyFill="1" applyBorder="1" applyAlignment="1" applyProtection="1">
      <alignment horizontal="left" vertical="top"/>
      <protection hidden="1"/>
    </xf>
    <xf numFmtId="0" fontId="28" fillId="0" borderId="0" xfId="0" applyFont="1" applyFill="1" applyBorder="1" applyAlignment="1" applyProtection="1">
      <alignment horizontal="left" vertical="top"/>
      <protection hidden="1"/>
    </xf>
    <xf numFmtId="0" fontId="14" fillId="0" borderId="0" xfId="0" applyFont="1" applyFill="1" applyBorder="1" applyAlignment="1" applyProtection="1">
      <alignment horizontal="left" vertical="center"/>
      <protection hidden="1"/>
    </xf>
    <xf numFmtId="0" fontId="32" fillId="0" borderId="0" xfId="0" applyFont="1" applyFill="1" applyBorder="1" applyAlignment="1" applyProtection="1">
      <alignment horizontal="left" vertical="top"/>
      <protection hidden="1"/>
    </xf>
    <xf numFmtId="0" fontId="36" fillId="0" borderId="5" xfId="1" applyFont="1" applyFill="1" applyBorder="1" applyAlignment="1" applyProtection="1">
      <alignment horizontal="left" vertical="center"/>
      <protection hidden="1"/>
    </xf>
    <xf numFmtId="0" fontId="0" fillId="4" borderId="12" xfId="0" applyFont="1" applyFill="1" applyBorder="1" applyAlignment="1" applyProtection="1">
      <alignment horizontal="left" vertical="center"/>
      <protection hidden="1"/>
    </xf>
    <xf numFmtId="0" fontId="0" fillId="4" borderId="0" xfId="0" applyFont="1" applyFill="1" applyBorder="1" applyAlignment="1" applyProtection="1">
      <alignment horizontal="left" vertical="center"/>
      <protection hidden="1"/>
    </xf>
    <xf numFmtId="0" fontId="0" fillId="3" borderId="0" xfId="0" applyFont="1" applyFill="1" applyBorder="1" applyAlignment="1" applyProtection="1">
      <alignment horizontal="left" vertical="center" indent="1"/>
      <protection locked="0"/>
    </xf>
    <xf numFmtId="0" fontId="0" fillId="4" borderId="0" xfId="0" applyFont="1" applyFill="1" applyBorder="1" applyAlignment="1" applyProtection="1">
      <alignment horizontal="left" vertical="center" wrapText="1"/>
      <protection hidden="1"/>
    </xf>
    <xf numFmtId="0" fontId="0" fillId="4" borderId="13" xfId="0" applyFont="1" applyFill="1" applyBorder="1" applyAlignment="1" applyProtection="1">
      <alignment horizontal="left" vertical="center" wrapText="1"/>
      <protection hidden="1"/>
    </xf>
    <xf numFmtId="0" fontId="15" fillId="4" borderId="0" xfId="0" applyFont="1" applyFill="1" applyAlignment="1" applyProtection="1">
      <alignment horizontal="left" vertical="top"/>
      <protection hidden="1"/>
    </xf>
    <xf numFmtId="0" fontId="0" fillId="4" borderId="0" xfId="0" applyFont="1" applyFill="1" applyAlignment="1" applyProtection="1">
      <alignment vertical="top" wrapText="1"/>
      <protection hidden="1"/>
    </xf>
    <xf numFmtId="0" fontId="15" fillId="4" borderId="0" xfId="0" applyFont="1" applyFill="1" applyProtection="1">
      <alignment vertical="top"/>
      <protection hidden="1"/>
    </xf>
    <xf numFmtId="0" fontId="0" fillId="4" borderId="0" xfId="0" applyFont="1" applyFill="1" applyProtection="1">
      <alignment vertical="top"/>
      <protection hidden="1"/>
    </xf>
    <xf numFmtId="0" fontId="39" fillId="0" borderId="1" xfId="0" applyFont="1" applyFill="1" applyBorder="1" applyAlignment="1" applyProtection="1">
      <alignment horizontal="left" vertical="top"/>
      <protection hidden="1"/>
    </xf>
    <xf numFmtId="0" fontId="0" fillId="0" borderId="15" xfId="0" applyFont="1" applyFill="1" applyBorder="1" applyAlignment="1" applyProtection="1">
      <alignment horizontal="left" vertical="center" wrapText="1"/>
      <protection hidden="1"/>
    </xf>
    <xf numFmtId="0" fontId="0" fillId="0" borderId="3" xfId="0" applyFont="1" applyFill="1" applyBorder="1" applyAlignment="1" applyProtection="1">
      <alignment horizontal="left" vertical="center" wrapText="1"/>
      <protection hidden="1"/>
    </xf>
    <xf numFmtId="4" fontId="0" fillId="0" borderId="15" xfId="0" applyNumberFormat="1" applyFont="1" applyFill="1" applyBorder="1" applyAlignment="1" applyProtection="1">
      <alignment horizontal="left" vertical="center" wrapText="1"/>
      <protection hidden="1"/>
    </xf>
    <xf numFmtId="4" fontId="0" fillId="0" borderId="3" xfId="0" applyNumberFormat="1" applyFont="1" applyFill="1" applyBorder="1" applyAlignment="1" applyProtection="1">
      <alignment horizontal="left" vertical="center" wrapText="1"/>
      <protection hidden="1"/>
    </xf>
    <xf numFmtId="0" fontId="0" fillId="0" borderId="4" xfId="0" applyFont="1" applyFill="1" applyBorder="1" applyAlignment="1" applyProtection="1">
      <alignment horizontal="left" vertical="center" wrapText="1"/>
      <protection hidden="1"/>
    </xf>
    <xf numFmtId="164" fontId="0" fillId="3" borderId="4" xfId="0" applyNumberFormat="1" applyFont="1" applyFill="1" applyBorder="1" applyAlignment="1" applyProtection="1">
      <alignment horizontal="left" vertical="center" wrapText="1" indent="1"/>
      <protection locked="0" hidden="1"/>
    </xf>
    <xf numFmtId="0" fontId="28" fillId="0" borderId="0" xfId="0" applyFont="1" applyFill="1" applyBorder="1" applyAlignment="1" applyProtection="1">
      <alignment horizontal="left" vertical="top" wrapText="1"/>
      <protection hidden="1"/>
    </xf>
    <xf numFmtId="0" fontId="28" fillId="0" borderId="0" xfId="0" applyFont="1" applyFill="1" applyBorder="1" applyAlignment="1" applyProtection="1">
      <alignment horizontal="left" vertical="center" wrapText="1"/>
      <protection hidden="1"/>
    </xf>
    <xf numFmtId="0" fontId="41" fillId="0" borderId="0" xfId="0" applyFont="1" applyFill="1" applyBorder="1" applyAlignment="1" applyProtection="1">
      <alignment horizontal="left" vertical="center" wrapText="1"/>
      <protection hidden="1"/>
    </xf>
    <xf numFmtId="0" fontId="23" fillId="0" borderId="0" xfId="0" applyFont="1" applyFill="1" applyBorder="1" applyAlignment="1" applyProtection="1">
      <alignment horizontal="left" vertical="top" wrapText="1"/>
      <protection hidden="1"/>
    </xf>
    <xf numFmtId="164" fontId="0" fillId="3" borderId="3" xfId="0" applyNumberFormat="1" applyFont="1" applyFill="1" applyBorder="1" applyAlignment="1" applyProtection="1">
      <alignment horizontal="left" vertical="center" wrapText="1" indent="1"/>
      <protection locked="0" hidden="1"/>
    </xf>
    <xf numFmtId="0" fontId="0" fillId="0" borderId="5" xfId="0" applyFont="1" applyFill="1" applyBorder="1" applyAlignment="1" applyProtection="1">
      <alignment horizontal="left" vertical="center" wrapText="1"/>
      <protection hidden="1"/>
    </xf>
    <xf numFmtId="164" fontId="0" fillId="3" borderId="5" xfId="0" applyNumberFormat="1" applyFont="1" applyFill="1" applyBorder="1" applyAlignment="1" applyProtection="1">
      <alignment horizontal="left" vertical="center" wrapText="1" indent="1"/>
      <protection locked="0" hidden="1"/>
    </xf>
    <xf numFmtId="0" fontId="15" fillId="4" borderId="4" xfId="0" applyFont="1" applyFill="1" applyBorder="1" applyAlignment="1" applyProtection="1">
      <alignment horizontal="left" vertical="center" wrapText="1" indent="1"/>
      <protection hidden="1"/>
    </xf>
    <xf numFmtId="4" fontId="0" fillId="4" borderId="4" xfId="0" applyNumberFormat="1" applyFont="1" applyFill="1" applyBorder="1" applyAlignment="1" applyProtection="1">
      <alignment horizontal="left" vertical="center" wrapText="1"/>
      <protection hidden="1"/>
    </xf>
    <xf numFmtId="0" fontId="0" fillId="0" borderId="10" xfId="0" applyFont="1" applyFill="1" applyBorder="1" applyAlignment="1" applyProtection="1">
      <alignment horizontal="left" vertical="center" wrapText="1"/>
      <protection hidden="1"/>
    </xf>
    <xf numFmtId="4" fontId="0" fillId="0" borderId="10" xfId="0" applyNumberFormat="1" applyFont="1" applyFill="1" applyBorder="1" applyAlignment="1" applyProtection="1">
      <alignment horizontal="left" vertical="center" wrapText="1"/>
      <protection hidden="1"/>
    </xf>
    <xf numFmtId="0" fontId="23" fillId="0" borderId="4" xfId="0" applyFont="1" applyFill="1" applyBorder="1" applyAlignment="1" applyProtection="1">
      <alignment horizontal="left" vertical="center" wrapText="1"/>
      <protection hidden="1"/>
    </xf>
    <xf numFmtId="164" fontId="0" fillId="3" borderId="15" xfId="0" applyNumberFormat="1" applyFont="1" applyFill="1" applyBorder="1" applyAlignment="1" applyProtection="1">
      <alignment horizontal="left" vertical="center" wrapText="1" indent="1"/>
      <protection locked="0" hidden="1"/>
    </xf>
    <xf numFmtId="0" fontId="0" fillId="3" borderId="3" xfId="0" applyFont="1" applyFill="1" applyBorder="1" applyAlignment="1" applyProtection="1">
      <alignment horizontal="left" vertical="center" wrapText="1" indent="1"/>
      <protection locked="0" hidden="1"/>
    </xf>
    <xf numFmtId="0" fontId="15" fillId="3" borderId="4" xfId="0" applyFont="1" applyFill="1" applyBorder="1" applyAlignment="1" applyProtection="1">
      <alignment horizontal="left" vertical="center" wrapText="1" indent="1"/>
      <protection locked="0" hidden="1"/>
    </xf>
    <xf numFmtId="0" fontId="0" fillId="4" borderId="0" xfId="0" applyFont="1" applyFill="1" applyBorder="1" applyAlignment="1" applyProtection="1">
      <alignment horizontal="left" vertical="top"/>
      <protection hidden="1"/>
    </xf>
    <xf numFmtId="0" fontId="0" fillId="4" borderId="0" xfId="0" applyFont="1" applyFill="1" applyBorder="1" applyAlignment="1" applyProtection="1">
      <alignment horizontal="center"/>
      <protection hidden="1"/>
    </xf>
    <xf numFmtId="0" fontId="0" fillId="3" borderId="13" xfId="0" applyFont="1" applyFill="1" applyBorder="1" applyAlignment="1" applyProtection="1">
      <alignment horizontal="center"/>
      <protection locked="0"/>
    </xf>
    <xf numFmtId="0" fontId="28" fillId="4" borderId="0" xfId="0" applyFont="1" applyFill="1" applyBorder="1" applyAlignment="1" applyProtection="1">
      <alignment horizontal="left" vertical="center"/>
      <protection hidden="1"/>
    </xf>
    <xf numFmtId="0" fontId="0" fillId="2" borderId="4" xfId="0" applyFont="1" applyFill="1" applyBorder="1" applyAlignment="1" applyProtection="1">
      <alignment horizontal="left" vertical="center"/>
      <protection hidden="1"/>
    </xf>
    <xf numFmtId="0" fontId="0" fillId="2" borderId="3" xfId="0" applyFont="1" applyFill="1" applyBorder="1" applyAlignment="1" applyProtection="1">
      <alignment horizontal="left" vertical="center"/>
      <protection hidden="1"/>
    </xf>
    <xf numFmtId="0" fontId="22" fillId="2" borderId="5" xfId="0" applyFont="1" applyFill="1" applyBorder="1" applyAlignment="1" applyProtection="1">
      <alignment horizontal="left" vertical="center" wrapText="1"/>
      <protection hidden="1"/>
    </xf>
    <xf numFmtId="0" fontId="40" fillId="2" borderId="1" xfId="0" applyFont="1" applyFill="1" applyBorder="1" applyAlignment="1" applyProtection="1">
      <alignment horizontal="left" vertical="top"/>
      <protection hidden="1"/>
    </xf>
    <xf numFmtId="0" fontId="15" fillId="4" borderId="18" xfId="0" applyFont="1" applyFill="1" applyBorder="1" applyAlignment="1" applyProtection="1">
      <alignment horizontal="left" vertical="center" wrapText="1" indent="1"/>
      <protection hidden="1"/>
    </xf>
    <xf numFmtId="0" fontId="15" fillId="4" borderId="0" xfId="0" applyFont="1" applyFill="1" applyBorder="1" applyAlignment="1" applyProtection="1">
      <alignment horizontal="left" vertical="center" wrapText="1" indent="1"/>
      <protection hidden="1"/>
    </xf>
    <xf numFmtId="0" fontId="15" fillId="4" borderId="10" xfId="0" applyFont="1" applyFill="1" applyBorder="1" applyAlignment="1" applyProtection="1">
      <alignment horizontal="left" vertical="center" wrapText="1" indent="1"/>
      <protection hidden="1"/>
    </xf>
    <xf numFmtId="0" fontId="0" fillId="2" borderId="15" xfId="0" applyFont="1" applyFill="1" applyBorder="1" applyAlignment="1" applyProtection="1">
      <alignment horizontal="left" vertical="center" indent="1"/>
      <protection hidden="1"/>
    </xf>
    <xf numFmtId="0" fontId="0" fillId="2" borderId="4" xfId="0" applyFont="1" applyFill="1" applyBorder="1" applyAlignment="1" applyProtection="1">
      <alignment horizontal="left" vertical="center" indent="1"/>
      <protection hidden="1"/>
    </xf>
    <xf numFmtId="0" fontId="0" fillId="2" borderId="5" xfId="0" applyFont="1" applyFill="1" applyBorder="1" applyAlignment="1" applyProtection="1">
      <alignment horizontal="left" vertical="center" indent="1"/>
      <protection hidden="1"/>
    </xf>
    <xf numFmtId="9" fontId="0" fillId="2" borderId="4" xfId="0" applyNumberFormat="1" applyFont="1" applyFill="1" applyBorder="1" applyAlignment="1" applyProtection="1">
      <alignment horizontal="left" vertical="center"/>
      <protection hidden="1"/>
    </xf>
    <xf numFmtId="9" fontId="0" fillId="2" borderId="5" xfId="0" applyNumberFormat="1" applyFont="1" applyFill="1" applyBorder="1" applyAlignment="1" applyProtection="1">
      <alignment horizontal="left" vertical="center"/>
      <protection hidden="1"/>
    </xf>
    <xf numFmtId="9" fontId="0" fillId="2" borderId="3" xfId="0" applyNumberFormat="1" applyFont="1" applyFill="1" applyBorder="1" applyAlignment="1" applyProtection="1">
      <alignment horizontal="left" vertical="center"/>
      <protection hidden="1"/>
    </xf>
    <xf numFmtId="0" fontId="15" fillId="2" borderId="5" xfId="0" applyFont="1" applyFill="1" applyBorder="1" applyAlignment="1" applyProtection="1">
      <alignment horizontal="left" vertical="center"/>
      <protection hidden="1"/>
    </xf>
    <xf numFmtId="0" fontId="15" fillId="2" borderId="4" xfId="0" applyFont="1" applyFill="1" applyBorder="1" applyAlignment="1" applyProtection="1">
      <alignment horizontal="left" vertical="center" wrapText="1"/>
      <protection hidden="1"/>
    </xf>
    <xf numFmtId="0" fontId="28" fillId="2" borderId="0" xfId="0" applyFont="1" applyFill="1" applyBorder="1" applyAlignment="1" applyProtection="1">
      <alignment horizontal="left" vertical="center"/>
      <protection hidden="1"/>
    </xf>
    <xf numFmtId="0" fontId="14" fillId="2" borderId="0" xfId="0" applyFont="1" applyFill="1" applyBorder="1" applyAlignment="1" applyProtection="1">
      <alignment horizontal="left"/>
      <protection hidden="1"/>
    </xf>
    <xf numFmtId="0" fontId="46" fillId="2" borderId="0" xfId="0" applyFont="1" applyFill="1" applyBorder="1" applyAlignment="1" applyProtection="1">
      <alignment horizontal="left"/>
      <protection hidden="1"/>
    </xf>
    <xf numFmtId="164" fontId="0" fillId="2" borderId="3" xfId="0" applyNumberFormat="1" applyFont="1" applyFill="1" applyBorder="1" applyAlignment="1" applyProtection="1">
      <alignment horizontal="left" vertical="center" indent="1"/>
      <protection hidden="1"/>
    </xf>
    <xf numFmtId="164" fontId="0" fillId="2" borderId="4" xfId="0" applyNumberFormat="1" applyFont="1" applyFill="1" applyBorder="1" applyAlignment="1" applyProtection="1">
      <alignment horizontal="left" vertical="center" indent="1"/>
      <protection hidden="1"/>
    </xf>
    <xf numFmtId="0" fontId="22" fillId="2" borderId="5" xfId="0" applyFont="1" applyFill="1" applyBorder="1" applyAlignment="1" applyProtection="1">
      <alignment horizontal="left" vertical="center" wrapText="1" indent="1"/>
      <protection hidden="1"/>
    </xf>
    <xf numFmtId="166" fontId="15" fillId="2" borderId="5" xfId="0" applyNumberFormat="1" applyFont="1" applyFill="1" applyBorder="1" applyAlignment="1" applyProtection="1">
      <alignment horizontal="left" vertical="center" indent="1"/>
      <protection hidden="1"/>
    </xf>
    <xf numFmtId="3" fontId="0" fillId="3" borderId="4" xfId="0" applyNumberFormat="1" applyFont="1" applyFill="1" applyBorder="1" applyAlignment="1" applyProtection="1">
      <alignment horizontal="left" vertical="center" wrapText="1"/>
      <protection locked="0" hidden="1"/>
    </xf>
    <xf numFmtId="0" fontId="34" fillId="2" borderId="4" xfId="0" applyFont="1" applyFill="1" applyBorder="1" applyAlignment="1">
      <alignment horizontal="left" vertical="center"/>
    </xf>
    <xf numFmtId="0" fontId="34" fillId="2" borderId="10" xfId="0" applyFont="1" applyFill="1" applyBorder="1" applyAlignment="1">
      <alignment horizontal="left" vertical="center"/>
    </xf>
    <xf numFmtId="0" fontId="48" fillId="2" borderId="1" xfId="0" applyFont="1" applyFill="1" applyBorder="1" applyAlignment="1">
      <alignment horizontal="left" vertical="top"/>
    </xf>
    <xf numFmtId="0" fontId="28" fillId="2" borderId="10" xfId="0" applyFont="1" applyFill="1" applyBorder="1" applyAlignment="1">
      <alignment horizontal="left" vertical="top"/>
    </xf>
    <xf numFmtId="0" fontId="34" fillId="2" borderId="15" xfId="0" applyFont="1" applyFill="1" applyBorder="1" applyAlignment="1">
      <alignment horizontal="left" vertical="center"/>
    </xf>
    <xf numFmtId="0" fontId="19" fillId="2" borderId="1" xfId="0" applyFont="1" applyFill="1" applyBorder="1" applyAlignment="1">
      <alignment horizontal="left" vertical="top"/>
    </xf>
    <xf numFmtId="0" fontId="28" fillId="0" borderId="0" xfId="0" applyFont="1" applyBorder="1" applyAlignment="1">
      <alignment horizontal="left" vertical="top"/>
    </xf>
    <xf numFmtId="0" fontId="0" fillId="0" borderId="0" xfId="0" applyFont="1" applyBorder="1" applyAlignment="1">
      <alignment horizontal="left" vertical="center" textRotation="45" wrapText="1"/>
    </xf>
    <xf numFmtId="0" fontId="0" fillId="0" borderId="10" xfId="0" applyFont="1" applyBorder="1" applyAlignment="1">
      <alignment horizontal="left" vertical="center" textRotation="45" wrapText="1"/>
    </xf>
    <xf numFmtId="0" fontId="0" fillId="0" borderId="3" xfId="0" applyFont="1" applyBorder="1" applyAlignment="1">
      <alignment horizontal="left" vertical="center" wrapText="1" indent="1"/>
    </xf>
    <xf numFmtId="0" fontId="0" fillId="0" borderId="4" xfId="0" applyFont="1" applyBorder="1" applyAlignment="1">
      <alignment horizontal="left" vertical="center" wrapText="1" indent="1"/>
    </xf>
    <xf numFmtId="0" fontId="0" fillId="0" borderId="5" xfId="0" applyFont="1" applyBorder="1" applyAlignment="1">
      <alignment horizontal="left" vertical="center" wrapText="1" indent="1"/>
    </xf>
    <xf numFmtId="0" fontId="0" fillId="0" borderId="0" xfId="0" applyFont="1" applyBorder="1" applyAlignment="1">
      <alignment horizontal="left" vertical="center" wrapText="1" indent="1"/>
    </xf>
    <xf numFmtId="0" fontId="0" fillId="0" borderId="20" xfId="0" applyFont="1" applyBorder="1" applyAlignment="1">
      <alignment horizontal="left" vertical="center"/>
    </xf>
    <xf numFmtId="0" fontId="0" fillId="0" borderId="19" xfId="0" applyFont="1" applyBorder="1" applyAlignment="1">
      <alignment horizontal="left" vertical="center"/>
    </xf>
    <xf numFmtId="0" fontId="0" fillId="0" borderId="17" xfId="0" applyFont="1" applyBorder="1" applyAlignment="1">
      <alignment horizontal="left" vertical="center"/>
    </xf>
    <xf numFmtId="0" fontId="0" fillId="0" borderId="16" xfId="0" applyFont="1" applyBorder="1" applyAlignment="1">
      <alignment horizontal="left" vertical="center"/>
    </xf>
    <xf numFmtId="0" fontId="0" fillId="0" borderId="21" xfId="0" applyFont="1" applyBorder="1" applyAlignment="1">
      <alignment horizontal="left" vertical="center"/>
    </xf>
    <xf numFmtId="0" fontId="0" fillId="0" borderId="22" xfId="0" applyFont="1" applyBorder="1" applyAlignment="1">
      <alignment horizontal="left" vertical="center"/>
    </xf>
    <xf numFmtId="0" fontId="22" fillId="0" borderId="23" xfId="0" applyFont="1" applyBorder="1" applyAlignment="1">
      <alignment horizontal="left" vertical="top"/>
    </xf>
    <xf numFmtId="0" fontId="22" fillId="0" borderId="24" xfId="0" applyFont="1" applyBorder="1" applyAlignment="1">
      <alignment horizontal="left" vertical="top"/>
    </xf>
    <xf numFmtId="0" fontId="0" fillId="0" borderId="15" xfId="0" applyFont="1" applyBorder="1" applyAlignment="1">
      <alignment horizontal="left" vertical="center" wrapText="1" indent="1"/>
    </xf>
    <xf numFmtId="0" fontId="0" fillId="0" borderId="20" xfId="0" applyFont="1" applyBorder="1" applyAlignment="1">
      <alignment horizontal="left" vertical="center" wrapText="1"/>
    </xf>
    <xf numFmtId="0" fontId="0" fillId="0" borderId="19" xfId="0" applyFont="1" applyBorder="1" applyAlignment="1">
      <alignment horizontal="left" vertical="center" wrapText="1"/>
    </xf>
    <xf numFmtId="0" fontId="0" fillId="0" borderId="17" xfId="0" applyFont="1" applyBorder="1" applyAlignment="1">
      <alignment horizontal="left" vertical="center" wrapText="1"/>
    </xf>
    <xf numFmtId="0" fontId="0" fillId="0" borderId="16" xfId="0" applyFont="1" applyBorder="1" applyAlignment="1">
      <alignment horizontal="left" vertical="center" wrapText="1"/>
    </xf>
  </cellXfs>
  <cellStyles count="3">
    <cellStyle name="Comma 2" xfId="2" xr:uid="{86D336A8-6104-4A6C-A471-651648FC320E}"/>
    <cellStyle name="Hyperlink" xfId="1" builtinId="8"/>
    <cellStyle name="Normal" xfId="0" builtinId="0" customBuiltin="1"/>
  </cellStyles>
  <dxfs count="0"/>
  <tableStyles count="0" defaultTableStyle="TableStyleMedium2" defaultPivotStyle="PivotStyleLight16"/>
  <colors>
    <mruColors>
      <color rgb="FFEBE9CB"/>
      <color rgb="FF817C31"/>
      <color rgb="FF60514F"/>
      <color rgb="FFFF671B"/>
      <color rgb="FFFFF5E6"/>
      <color rgb="FFD9D59B"/>
      <color rgb="FF8B5C28"/>
      <color rgb="FFFFFAF3"/>
      <color rgb="FFB6A8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chemeClr val="tx1">
                    <a:lumMod val="65000"/>
                    <a:lumOff val="35000"/>
                  </a:schemeClr>
                </a:solidFill>
                <a:latin typeface="+mn-lt"/>
                <a:ea typeface="+mn-ea"/>
                <a:cs typeface="+mn-cs"/>
              </a:defRPr>
            </a:pPr>
            <a:r>
              <a:rPr lang="en-US" sz="1200" b="1" i="0">
                <a:solidFill>
                  <a:srgbClr val="817C31"/>
                </a:solidFill>
                <a:latin typeface="Lato" panose="020F0502020204030203" pitchFamily="34" charset="0"/>
                <a:cs typeface="Lato" panose="020F0502020204030203" pitchFamily="34" charset="0"/>
              </a:rPr>
              <a:t>GHG mitigation</a:t>
            </a:r>
          </a:p>
        </c:rich>
      </c:tx>
      <c:overlay val="0"/>
      <c:spPr>
        <a:noFill/>
        <a:ln>
          <a:noFill/>
        </a:ln>
        <a:effectLst/>
      </c:spPr>
      <c:txPr>
        <a:bodyPr rot="0" spcFirstLastPara="1" vertOverflow="ellipsis" vert="horz" wrap="square" anchor="ctr" anchorCtr="1"/>
        <a:lstStyle/>
        <a:p>
          <a:pPr>
            <a:defRPr sz="1400" b="1" i="1"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solidFill>
            <a:ln>
              <a:noFill/>
            </a:ln>
            <a:effectLst/>
          </c:spPr>
          <c:invertIfNegative val="0"/>
          <c:cat>
            <c:strRef>
              <c:f>Collection!$G$34:$G$48</c:f>
              <c:strCache>
                <c:ptCount val="15"/>
                <c:pt idx="0">
                  <c:v>Paper &amp; Cardboard</c:v>
                </c:pt>
                <c:pt idx="1">
                  <c:v>Mixed Plastics</c:v>
                </c:pt>
                <c:pt idx="2">
                  <c:v>PET</c:v>
                </c:pt>
                <c:pt idx="3">
                  <c:v>HDPE</c:v>
                </c:pt>
                <c:pt idx="4">
                  <c:v>PVC</c:v>
                </c:pt>
                <c:pt idx="5">
                  <c:v>LDPE</c:v>
                </c:pt>
                <c:pt idx="6">
                  <c:v>PP</c:v>
                </c:pt>
                <c:pt idx="7">
                  <c:v>Glass</c:v>
                </c:pt>
                <c:pt idx="8">
                  <c:v>Aluminium</c:v>
                </c:pt>
                <c:pt idx="9">
                  <c:v>Steel</c:v>
                </c:pt>
                <c:pt idx="10">
                  <c:v>Scrap metal</c:v>
                </c:pt>
                <c:pt idx="11">
                  <c:v>Rubber/Leather</c:v>
                </c:pt>
                <c:pt idx="12">
                  <c:v>Textiles</c:v>
                </c:pt>
                <c:pt idx="14">
                  <c:v>From disposal site diversion</c:v>
                </c:pt>
              </c:strCache>
            </c:strRef>
          </c:cat>
          <c:val>
            <c:numRef>
              <c:f>Collection!$H$34:$H$48</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4">
                  <c:v>0</c:v>
                </c:pt>
              </c:numCache>
            </c:numRef>
          </c:val>
          <c:extLst>
            <c:ext xmlns:c16="http://schemas.microsoft.com/office/drawing/2014/chart" uri="{C3380CC4-5D6E-409C-BE32-E72D297353CC}">
              <c16:uniqueId val="{00000000-EA06-4EFA-BB6B-4D12CC296BBB}"/>
            </c:ext>
          </c:extLst>
        </c:ser>
        <c:dLbls>
          <c:showLegendKey val="0"/>
          <c:showVal val="0"/>
          <c:showCatName val="0"/>
          <c:showSerName val="0"/>
          <c:showPercent val="0"/>
          <c:showBubbleSize val="0"/>
        </c:dLbls>
        <c:gapWidth val="219"/>
        <c:overlap val="-27"/>
        <c:axId val="340976447"/>
        <c:axId val="340983103"/>
        <c:extLst>
          <c:ext xmlns:c15="http://schemas.microsoft.com/office/drawing/2012/chart" uri="{02D57815-91ED-43cb-92C2-25804820EDAC}">
            <c15:filteredBarSeries>
              <c15:ser>
                <c:idx val="1"/>
                <c:order val="1"/>
                <c:spPr>
                  <a:solidFill>
                    <a:schemeClr val="accent4"/>
                  </a:solidFill>
                  <a:ln>
                    <a:noFill/>
                  </a:ln>
                  <a:effectLst/>
                </c:spPr>
                <c:invertIfNegative val="0"/>
                <c:cat>
                  <c:strRef>
                    <c:extLst>
                      <c:ext uri="{02D57815-91ED-43cb-92C2-25804820EDAC}">
                        <c15:formulaRef>
                          <c15:sqref>Collection!$G$34:$G$48</c15:sqref>
                        </c15:formulaRef>
                      </c:ext>
                    </c:extLst>
                    <c:strCache>
                      <c:ptCount val="15"/>
                      <c:pt idx="0">
                        <c:v>Paper &amp; Cardboard</c:v>
                      </c:pt>
                      <c:pt idx="1">
                        <c:v>Mixed Plastics</c:v>
                      </c:pt>
                      <c:pt idx="2">
                        <c:v>PET</c:v>
                      </c:pt>
                      <c:pt idx="3">
                        <c:v>HDPE</c:v>
                      </c:pt>
                      <c:pt idx="4">
                        <c:v>PVC</c:v>
                      </c:pt>
                      <c:pt idx="5">
                        <c:v>LDPE</c:v>
                      </c:pt>
                      <c:pt idx="6">
                        <c:v>PP</c:v>
                      </c:pt>
                      <c:pt idx="7">
                        <c:v>Glass</c:v>
                      </c:pt>
                      <c:pt idx="8">
                        <c:v>Aluminium</c:v>
                      </c:pt>
                      <c:pt idx="9">
                        <c:v>Steel</c:v>
                      </c:pt>
                      <c:pt idx="10">
                        <c:v>Scrap metal</c:v>
                      </c:pt>
                      <c:pt idx="11">
                        <c:v>Rubber/Leather</c:v>
                      </c:pt>
                      <c:pt idx="12">
                        <c:v>Textiles</c:v>
                      </c:pt>
                      <c:pt idx="14">
                        <c:v>From disposal site diversion</c:v>
                      </c:pt>
                    </c:strCache>
                  </c:strRef>
                </c:cat>
                <c:val>
                  <c:numRef>
                    <c:extLst>
                      <c:ext uri="{02D57815-91ED-43cb-92C2-25804820EDAC}">
                        <c15:formulaRef>
                          <c15:sqref>Collection!$I$34:$I$48</c15:sqref>
                        </c15:formulaRef>
                      </c:ext>
                    </c:extLst>
                    <c:numCache>
                      <c:formatCode>#,##0</c:formatCode>
                      <c:ptCount val="15"/>
                    </c:numCache>
                  </c:numRef>
                </c:val>
                <c:extLst>
                  <c:ext xmlns:c16="http://schemas.microsoft.com/office/drawing/2014/chart" uri="{C3380CC4-5D6E-409C-BE32-E72D297353CC}">
                    <c16:uniqueId val="{00000001-EA06-4EFA-BB6B-4D12CC296BBB}"/>
                  </c:ext>
                </c:extLst>
              </c15:ser>
            </c15:filteredBarSeries>
          </c:ext>
        </c:extLst>
      </c:barChart>
      <c:catAx>
        <c:axId val="340976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60514F"/>
                </a:solidFill>
                <a:latin typeface="Lato" panose="020F0502020204030203" pitchFamily="34" charset="0"/>
                <a:ea typeface="+mn-ea"/>
                <a:cs typeface="Lato" panose="020F0502020204030203" pitchFamily="34" charset="0"/>
              </a:defRPr>
            </a:pPr>
            <a:endParaRPr lang="en-US"/>
          </a:p>
        </c:txPr>
        <c:crossAx val="340983103"/>
        <c:crosses val="autoZero"/>
        <c:auto val="1"/>
        <c:lblAlgn val="ctr"/>
        <c:lblOffset val="100"/>
        <c:noMultiLvlLbl val="0"/>
      </c:catAx>
      <c:valAx>
        <c:axId val="34098310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60514F"/>
                </a:solidFill>
                <a:latin typeface="Lato" panose="020F0502020204030203" pitchFamily="34" charset="0"/>
                <a:ea typeface="+mn-ea"/>
                <a:cs typeface="Lato" panose="020F0502020204030203" pitchFamily="34" charset="0"/>
              </a:defRPr>
            </a:pPr>
            <a:endParaRPr lang="en-US"/>
          </a:p>
        </c:txPr>
        <c:crossAx val="340976447"/>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EBE9CB"/>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0"/>
          <a:lstStyle/>
          <a:p>
            <a:pPr algn="l">
              <a:defRPr sz="1050" b="1" i="0" u="none" strike="noStrike" kern="1200" spc="0" baseline="0">
                <a:solidFill>
                  <a:srgbClr val="60514F"/>
                </a:solidFill>
                <a:latin typeface="Lato" panose="020F0502020204030203" pitchFamily="34" charset="0"/>
                <a:ea typeface="+mn-ea"/>
                <a:cs typeface="Lato" panose="020F0502020204030203" pitchFamily="34" charset="0"/>
              </a:defRPr>
            </a:pPr>
            <a:r>
              <a:rPr lang="en-US" sz="1050" b="1">
                <a:solidFill>
                  <a:srgbClr val="817C31"/>
                </a:solidFill>
              </a:rPr>
              <a:t>CO</a:t>
            </a:r>
            <a:r>
              <a:rPr lang="en-US" sz="1050" b="1" baseline="-25000">
                <a:solidFill>
                  <a:srgbClr val="817C31"/>
                </a:solidFill>
              </a:rPr>
              <a:t>2</a:t>
            </a:r>
            <a:r>
              <a:rPr lang="en-US" sz="1050" b="1">
                <a:solidFill>
                  <a:srgbClr val="817C31"/>
                </a:solidFill>
              </a:rPr>
              <a:t> Emissions per tonne of waste</a:t>
            </a:r>
          </a:p>
        </c:rich>
      </c:tx>
      <c:layout>
        <c:manualLayout>
          <c:xMode val="edge"/>
          <c:yMode val="edge"/>
          <c:x val="0.16987494107340231"/>
          <c:y val="4.2243604787608545E-2"/>
        </c:manualLayout>
      </c:layout>
      <c:overlay val="0"/>
      <c:spPr>
        <a:noFill/>
        <a:ln>
          <a:noFill/>
        </a:ln>
        <a:effectLst/>
      </c:spPr>
      <c:txPr>
        <a:bodyPr rot="0" spcFirstLastPara="1" vertOverflow="ellipsis" vert="horz" wrap="square" anchor="ctr" anchorCtr="0"/>
        <a:lstStyle/>
        <a:p>
          <a:pPr algn="l">
            <a:defRPr sz="1050" b="1" i="0" u="none" strike="noStrike" kern="1200" spc="0" baseline="0">
              <a:solidFill>
                <a:srgbClr val="60514F"/>
              </a:solidFill>
              <a:latin typeface="Lato" panose="020F0502020204030203" pitchFamily="34" charset="0"/>
              <a:ea typeface="+mn-ea"/>
              <a:cs typeface="Lato" panose="020F0502020204030203" pitchFamily="34" charset="0"/>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dLbl>
              <c:idx val="0"/>
              <c:layout>
                <c:manualLayout>
                  <c:x val="2.3018229631886544E-2"/>
                  <c:y val="1.8767136372912642E-2"/>
                </c:manualLayout>
              </c:layout>
              <c:spPr>
                <a:noFill/>
                <a:ln>
                  <a:noFill/>
                </a:ln>
                <a:effectLst/>
              </c:spPr>
              <c:txPr>
                <a:bodyPr rot="0" spcFirstLastPara="1" vertOverflow="ellipsis" vert="horz" wrap="square" anchor="ctr" anchorCtr="0"/>
                <a:lstStyle/>
                <a:p>
                  <a:pPr algn="l">
                    <a:defRPr sz="900" b="0" i="0" u="none" strike="noStrike" kern="1200" baseline="0">
                      <a:solidFill>
                        <a:srgbClr val="60514F"/>
                      </a:solidFill>
                      <a:latin typeface="Lato" panose="020F0502020204030203" pitchFamily="34" charset="0"/>
                      <a:ea typeface="+mn-ea"/>
                      <a:cs typeface="Lato" panose="020F0502020204030203"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manualLayout>
                      <c:w val="0.19792922176713221"/>
                      <c:h val="6.4773451748942737E-2"/>
                    </c:manualLayout>
                  </c15:layout>
                </c:ext>
                <c:ext xmlns:c16="http://schemas.microsoft.com/office/drawing/2014/chart" uri="{C3380CC4-5D6E-409C-BE32-E72D297353CC}">
                  <c16:uniqueId val="{00000001-77F6-43B2-B59C-3B24CFA88225}"/>
                </c:ext>
              </c:extLst>
            </c:dLbl>
            <c:dLbl>
              <c:idx val="1"/>
              <c:layout>
                <c:manualLayout>
                  <c:x val="-4.4380595405874527E-3"/>
                  <c:y val="1.877493546115935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F6-43B2-B59C-3B24CFA88225}"/>
                </c:ext>
              </c:extLst>
            </c:dLbl>
            <c:spPr>
              <a:noFill/>
              <a:ln>
                <a:noFill/>
              </a:ln>
              <a:effectLst/>
            </c:spPr>
            <c:txPr>
              <a:bodyPr rot="0" spcFirstLastPara="1" vertOverflow="ellipsis" vert="horz" wrap="square" anchor="ctr" anchorCtr="1"/>
              <a:lstStyle/>
              <a:p>
                <a:pPr>
                  <a:defRPr sz="900" b="0" i="0" u="none" strike="noStrike" kern="1200" baseline="0">
                    <a:solidFill>
                      <a:srgbClr val="60514F"/>
                    </a:solidFill>
                    <a:latin typeface="Lato" panose="020F0502020204030203" pitchFamily="34" charset="0"/>
                    <a:ea typeface="+mn-ea"/>
                    <a:cs typeface="Lato" panose="020F0502020204030203"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Transportation!$B$31:$B$32</c:f>
              <c:strCache>
                <c:ptCount val="2"/>
                <c:pt idx="0">
                  <c:v>Baseline emission generation</c:v>
                </c:pt>
                <c:pt idx="1">
                  <c:v>Waste picker emission generation</c:v>
                </c:pt>
              </c:strCache>
            </c:strRef>
          </c:cat>
          <c:val>
            <c:numRef>
              <c:f>Transportation!$C$31:$C$32</c:f>
              <c:numCache>
                <c:formatCode>#,##0.0000</c:formatCode>
                <c:ptCount val="2"/>
                <c:pt idx="0">
                  <c:v>0</c:v>
                </c:pt>
                <c:pt idx="1">
                  <c:v>0</c:v>
                </c:pt>
              </c:numCache>
            </c:numRef>
          </c:val>
          <c:extLst>
            <c:ext xmlns:c16="http://schemas.microsoft.com/office/drawing/2014/chart" uri="{C3380CC4-5D6E-409C-BE32-E72D297353CC}">
              <c16:uniqueId val="{00000000-6F24-48FC-B7C9-00D22A1BFEFD}"/>
            </c:ext>
          </c:extLst>
        </c:ser>
        <c:dLbls>
          <c:dLblPos val="outEnd"/>
          <c:showLegendKey val="0"/>
          <c:showVal val="1"/>
          <c:showCatName val="0"/>
          <c:showSerName val="0"/>
          <c:showPercent val="0"/>
          <c:showBubbleSize val="0"/>
        </c:dLbls>
        <c:gapWidth val="219"/>
        <c:overlap val="-27"/>
        <c:axId val="1938967647"/>
        <c:axId val="1938958911"/>
      </c:barChart>
      <c:catAx>
        <c:axId val="1938967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60514F"/>
                </a:solidFill>
                <a:latin typeface="Lato" panose="020F0502020204030203" pitchFamily="34" charset="0"/>
                <a:ea typeface="+mn-ea"/>
                <a:cs typeface="Lato" panose="020F0502020204030203" pitchFamily="34" charset="0"/>
              </a:defRPr>
            </a:pPr>
            <a:endParaRPr lang="en-US"/>
          </a:p>
        </c:txPr>
        <c:crossAx val="1938958911"/>
        <c:crosses val="autoZero"/>
        <c:auto val="1"/>
        <c:lblAlgn val="l"/>
        <c:lblOffset val="100"/>
        <c:noMultiLvlLbl val="0"/>
      </c:catAx>
      <c:valAx>
        <c:axId val="1938958911"/>
        <c:scaling>
          <c:orientation val="minMax"/>
        </c:scaling>
        <c:delete val="0"/>
        <c:axPos val="l"/>
        <c:majorGridlines>
          <c:spPr>
            <a:ln w="9525" cap="flat" cmpd="sng" algn="ctr">
              <a:solidFill>
                <a:schemeClr val="tx1">
                  <a:lumMod val="15000"/>
                  <a:lumOff val="85000"/>
                </a:schemeClr>
              </a:solidFill>
              <a:round/>
            </a:ln>
            <a:effectLst/>
          </c:spPr>
        </c:majorGridlines>
        <c:numFmt formatCode="#,##0.0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60514F"/>
                </a:solidFill>
                <a:latin typeface="Lato" panose="020F0502020204030203" pitchFamily="34" charset="0"/>
                <a:ea typeface="+mn-ea"/>
                <a:cs typeface="Lato" panose="020F0502020204030203" pitchFamily="34" charset="0"/>
              </a:defRPr>
            </a:pPr>
            <a:endParaRPr lang="en-US"/>
          </a:p>
        </c:txPr>
        <c:crossAx val="1938967647"/>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EBE9CB"/>
      </a:solidFill>
      <a:round/>
    </a:ln>
    <a:effectLst/>
  </c:spPr>
  <c:txPr>
    <a:bodyPr/>
    <a:lstStyle/>
    <a:p>
      <a:pPr>
        <a:defRPr>
          <a:solidFill>
            <a:srgbClr val="60514F"/>
          </a:solidFill>
          <a:latin typeface="Lato" panose="020F0502020204030203" pitchFamily="34" charset="0"/>
          <a:cs typeface="Lato" panose="020F0502020204030203"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60514F"/>
                </a:solidFill>
                <a:latin typeface="Lato" panose="020F0502020204030203" pitchFamily="34" charset="0"/>
                <a:ea typeface="+mn-ea"/>
                <a:cs typeface="Lato" panose="020F0502020204030203" pitchFamily="34" charset="0"/>
              </a:defRPr>
            </a:pPr>
            <a:r>
              <a:rPr lang="en-US" sz="1050" b="1">
                <a:solidFill>
                  <a:srgbClr val="817C31"/>
                </a:solidFill>
              </a:rPr>
              <a:t>CO</a:t>
            </a:r>
            <a:r>
              <a:rPr lang="en-US" sz="1050" b="1" baseline="-25000">
                <a:solidFill>
                  <a:srgbClr val="817C31"/>
                </a:solidFill>
                <a:effectLst/>
              </a:rPr>
              <a:t>2</a:t>
            </a:r>
            <a:r>
              <a:rPr lang="en-US" sz="1050" b="1">
                <a:solidFill>
                  <a:srgbClr val="817C31"/>
                </a:solidFill>
              </a:rPr>
              <a:t> Emissions (BASELINE)</a:t>
            </a:r>
          </a:p>
        </c:rich>
      </c:tx>
      <c:layout>
        <c:manualLayout>
          <c:xMode val="edge"/>
          <c:yMode val="edge"/>
          <c:x val="0.10063430062076752"/>
          <c:y val="3.760282021151586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rgbClr val="60514F"/>
              </a:solidFill>
              <a:latin typeface="Lato" panose="020F0502020204030203" pitchFamily="34" charset="0"/>
              <a:ea typeface="+mn-ea"/>
              <a:cs typeface="Lato" panose="020F0502020204030203" pitchFamily="34" charset="0"/>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cat>
            <c:strRef>
              <c:f>Transportation!$C$9:$E$9</c:f>
              <c:strCache>
                <c:ptCount val="3"/>
                <c:pt idx="0">
                  <c:v>B1</c:v>
                </c:pt>
                <c:pt idx="1">
                  <c:v>B2</c:v>
                </c:pt>
                <c:pt idx="2">
                  <c:v>B3</c:v>
                </c:pt>
              </c:strCache>
            </c:strRef>
          </c:cat>
          <c:val>
            <c:numRef>
              <c:f>Transportation!$C$17:$E$17</c:f>
              <c:numCache>
                <c:formatCode>#,##0.0</c:formatCode>
                <c:ptCount val="3"/>
                <c:pt idx="0">
                  <c:v>0</c:v>
                </c:pt>
                <c:pt idx="1">
                  <c:v>0</c:v>
                </c:pt>
                <c:pt idx="2">
                  <c:v>0</c:v>
                </c:pt>
              </c:numCache>
            </c:numRef>
          </c:val>
          <c:extLst>
            <c:ext xmlns:c16="http://schemas.microsoft.com/office/drawing/2014/chart" uri="{C3380CC4-5D6E-409C-BE32-E72D297353CC}">
              <c16:uniqueId val="{00000000-C90F-47C9-BCE8-E0109EEC8AF0}"/>
            </c:ext>
          </c:extLst>
        </c:ser>
        <c:dLbls>
          <c:showLegendKey val="0"/>
          <c:showVal val="0"/>
          <c:showCatName val="0"/>
          <c:showSerName val="0"/>
          <c:showPercent val="0"/>
          <c:showBubbleSize val="0"/>
        </c:dLbls>
        <c:gapWidth val="182"/>
        <c:axId val="1938965983"/>
        <c:axId val="1938967231"/>
      </c:barChart>
      <c:catAx>
        <c:axId val="19389659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60514F"/>
                </a:solidFill>
                <a:latin typeface="Lato" panose="020F0502020204030203" pitchFamily="34" charset="0"/>
                <a:ea typeface="+mn-ea"/>
                <a:cs typeface="Lato" panose="020F0502020204030203" pitchFamily="34" charset="0"/>
              </a:defRPr>
            </a:pPr>
            <a:endParaRPr lang="en-US"/>
          </a:p>
        </c:txPr>
        <c:crossAx val="1938967231"/>
        <c:crosses val="autoZero"/>
        <c:auto val="1"/>
        <c:lblAlgn val="ctr"/>
        <c:lblOffset val="100"/>
        <c:noMultiLvlLbl val="0"/>
      </c:catAx>
      <c:valAx>
        <c:axId val="1938967231"/>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60514F"/>
                </a:solidFill>
                <a:latin typeface="Lato" panose="020F0502020204030203" pitchFamily="34" charset="0"/>
                <a:ea typeface="+mn-ea"/>
                <a:cs typeface="Lato" panose="020F0502020204030203" pitchFamily="34" charset="0"/>
              </a:defRPr>
            </a:pPr>
            <a:endParaRPr lang="en-US"/>
          </a:p>
        </c:txPr>
        <c:crossAx val="1938965983"/>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EBE9CB"/>
      </a:solidFill>
      <a:round/>
    </a:ln>
    <a:effectLst/>
  </c:spPr>
  <c:txPr>
    <a:bodyPr/>
    <a:lstStyle/>
    <a:p>
      <a:pPr>
        <a:defRPr>
          <a:solidFill>
            <a:srgbClr val="60514F"/>
          </a:solidFill>
          <a:latin typeface="Lato" panose="020F0502020204030203" pitchFamily="34" charset="0"/>
          <a:cs typeface="Lato" panose="020F0502020204030203"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60514F"/>
                </a:solidFill>
                <a:latin typeface="Lato" panose="020F0502020204030203" pitchFamily="34" charset="0"/>
                <a:ea typeface="+mn-ea"/>
                <a:cs typeface="Lato" panose="020F0502020204030203" pitchFamily="34" charset="0"/>
              </a:defRPr>
            </a:pPr>
            <a:r>
              <a:rPr lang="en-US" sz="1050" b="1">
                <a:solidFill>
                  <a:srgbClr val="817C31"/>
                </a:solidFill>
              </a:rPr>
              <a:t>CO</a:t>
            </a:r>
            <a:r>
              <a:rPr lang="en-US" sz="1050" b="1" baseline="-25000">
                <a:solidFill>
                  <a:srgbClr val="817C31"/>
                </a:solidFill>
                <a:effectLst/>
              </a:rPr>
              <a:t>2</a:t>
            </a:r>
            <a:r>
              <a:rPr lang="en-US" sz="1050" b="1">
                <a:solidFill>
                  <a:srgbClr val="817C31"/>
                </a:solidFill>
              </a:rPr>
              <a:t> Emissions (BASELINE)</a:t>
            </a:r>
          </a:p>
        </c:rich>
      </c:tx>
      <c:layout>
        <c:manualLayout>
          <c:xMode val="edge"/>
          <c:yMode val="edge"/>
          <c:x val="0.10292563893115138"/>
          <c:y val="2.815249786916625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rgbClr val="60514F"/>
              </a:solidFill>
              <a:latin typeface="Lato" panose="020F0502020204030203" pitchFamily="34" charset="0"/>
              <a:ea typeface="+mn-ea"/>
              <a:cs typeface="Lato" panose="020F0502020204030203" pitchFamily="34" charset="0"/>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cat>
            <c:strRef>
              <c:f>Transportation!$C$20:$E$20</c:f>
              <c:strCache>
                <c:ptCount val="3"/>
                <c:pt idx="0">
                  <c:v>B4</c:v>
                </c:pt>
                <c:pt idx="1">
                  <c:v>B5</c:v>
                </c:pt>
                <c:pt idx="2">
                  <c:v>B6</c:v>
                </c:pt>
              </c:strCache>
            </c:strRef>
          </c:cat>
          <c:val>
            <c:numRef>
              <c:f>Transportation!$C$28:$E$28</c:f>
              <c:numCache>
                <c:formatCode>#,##0.0</c:formatCode>
                <c:ptCount val="3"/>
                <c:pt idx="0">
                  <c:v>0</c:v>
                </c:pt>
                <c:pt idx="1">
                  <c:v>0</c:v>
                </c:pt>
                <c:pt idx="2">
                  <c:v>0</c:v>
                </c:pt>
              </c:numCache>
            </c:numRef>
          </c:val>
          <c:extLst>
            <c:ext xmlns:c16="http://schemas.microsoft.com/office/drawing/2014/chart" uri="{C3380CC4-5D6E-409C-BE32-E72D297353CC}">
              <c16:uniqueId val="{00000000-83A0-4D4D-9ACD-F5DA8304F480}"/>
            </c:ext>
          </c:extLst>
        </c:ser>
        <c:dLbls>
          <c:showLegendKey val="0"/>
          <c:showVal val="0"/>
          <c:showCatName val="0"/>
          <c:showSerName val="0"/>
          <c:showPercent val="0"/>
          <c:showBubbleSize val="0"/>
        </c:dLbls>
        <c:gapWidth val="182"/>
        <c:axId val="1798730927"/>
        <c:axId val="1798721359"/>
      </c:barChart>
      <c:catAx>
        <c:axId val="179873092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60514F"/>
                </a:solidFill>
                <a:latin typeface="Lato" panose="020F0502020204030203" pitchFamily="34" charset="0"/>
                <a:ea typeface="+mn-ea"/>
                <a:cs typeface="Lato" panose="020F0502020204030203" pitchFamily="34" charset="0"/>
              </a:defRPr>
            </a:pPr>
            <a:endParaRPr lang="en-US"/>
          </a:p>
        </c:txPr>
        <c:crossAx val="1798721359"/>
        <c:crosses val="autoZero"/>
        <c:auto val="1"/>
        <c:lblAlgn val="ctr"/>
        <c:lblOffset val="100"/>
        <c:noMultiLvlLbl val="0"/>
      </c:catAx>
      <c:valAx>
        <c:axId val="1798721359"/>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60514F"/>
                </a:solidFill>
                <a:latin typeface="Lato" panose="020F0502020204030203" pitchFamily="34" charset="0"/>
                <a:ea typeface="+mn-ea"/>
                <a:cs typeface="Lato" panose="020F0502020204030203" pitchFamily="34" charset="0"/>
              </a:defRPr>
            </a:pPr>
            <a:endParaRPr lang="en-US"/>
          </a:p>
        </c:txPr>
        <c:crossAx val="1798730927"/>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EBE9CB"/>
      </a:solidFill>
      <a:round/>
    </a:ln>
    <a:effectLst/>
  </c:spPr>
  <c:txPr>
    <a:bodyPr/>
    <a:lstStyle/>
    <a:p>
      <a:pPr>
        <a:defRPr>
          <a:solidFill>
            <a:srgbClr val="60514F"/>
          </a:solidFill>
          <a:latin typeface="Lato" panose="020F0502020204030203" pitchFamily="34" charset="0"/>
          <a:cs typeface="Lato" panose="020F0502020204030203"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080" b="0" i="0" u="none" strike="noStrike" kern="1200" spc="0" baseline="0">
                <a:solidFill>
                  <a:srgbClr val="60514F"/>
                </a:solidFill>
                <a:latin typeface="Lato" panose="020F0502020204030203" pitchFamily="34" charset="0"/>
                <a:ea typeface="+mn-ea"/>
                <a:cs typeface="Lato" panose="020F0502020204030203" pitchFamily="34" charset="0"/>
              </a:defRPr>
            </a:pPr>
            <a:r>
              <a:rPr lang="en-US" sz="1050" b="1">
                <a:solidFill>
                  <a:srgbClr val="817C31"/>
                </a:solidFill>
              </a:rPr>
              <a:t>Baseline CO</a:t>
            </a:r>
            <a:r>
              <a:rPr lang="en-US" sz="1050" b="1" baseline="-25000">
                <a:solidFill>
                  <a:srgbClr val="817C31"/>
                </a:solidFill>
              </a:rPr>
              <a:t>2</a:t>
            </a:r>
            <a:r>
              <a:rPr lang="en-US" sz="1050" b="1">
                <a:solidFill>
                  <a:srgbClr val="817C31"/>
                </a:solidFill>
              </a:rPr>
              <a:t> Generation</a:t>
            </a:r>
          </a:p>
        </c:rich>
      </c:tx>
      <c:layout>
        <c:manualLayout>
          <c:xMode val="edge"/>
          <c:yMode val="edge"/>
          <c:x val="0.2899214841734527"/>
          <c:y val="2.8885037550548817E-2"/>
        </c:manualLayout>
      </c:layout>
      <c:overlay val="0"/>
      <c:spPr>
        <a:noFill/>
        <a:ln>
          <a:noFill/>
        </a:ln>
        <a:effectLst/>
      </c:spPr>
      <c:txPr>
        <a:bodyPr rot="0" spcFirstLastPara="1" vertOverflow="ellipsis" vert="horz" wrap="square" anchor="ctr" anchorCtr="1"/>
        <a:lstStyle/>
        <a:p>
          <a:pPr>
            <a:defRPr sz="1080" b="0" i="0" u="none" strike="noStrike" kern="1200" spc="0" baseline="0">
              <a:solidFill>
                <a:srgbClr val="60514F"/>
              </a:solidFill>
              <a:latin typeface="Lato" panose="020F0502020204030203" pitchFamily="34" charset="0"/>
              <a:ea typeface="+mn-ea"/>
              <a:cs typeface="Lato" panose="020F0502020204030203" pitchFamily="34" charset="0"/>
            </a:defRPr>
          </a:pPr>
          <a:endParaRPr lang="en-US"/>
        </a:p>
      </c:txPr>
    </c:title>
    <c:autoTitleDeleted val="0"/>
    <c:plotArea>
      <c:layout/>
      <c:barChart>
        <c:barDir val="col"/>
        <c:grouping val="clustered"/>
        <c:varyColors val="0"/>
        <c:ser>
          <c:idx val="2"/>
          <c:order val="2"/>
          <c:spPr>
            <a:solidFill>
              <a:schemeClr val="accent2">
                <a:tint val="86000"/>
              </a:schemeClr>
            </a:solidFill>
            <a:ln>
              <a:noFill/>
            </a:ln>
            <a:effectLst/>
          </c:spPr>
          <c:invertIfNegative val="0"/>
          <c:cat>
            <c:strRef>
              <c:f>Sorting!$B$22:$B$24</c:f>
              <c:strCache>
                <c:ptCount val="3"/>
                <c:pt idx="0">
                  <c:v>Electricity Consumption</c:v>
                </c:pt>
                <c:pt idx="1">
                  <c:v>Fossil Fuel Consumption</c:v>
                </c:pt>
                <c:pt idx="2">
                  <c:v>Total</c:v>
                </c:pt>
              </c:strCache>
            </c:strRef>
          </c:cat>
          <c:val>
            <c:numRef>
              <c:f>Sorting!$E$22:$E$24</c:f>
              <c:numCache>
                <c:formatCode>#,##0.00</c:formatCode>
                <c:ptCount val="3"/>
                <c:pt idx="0">
                  <c:v>0</c:v>
                </c:pt>
                <c:pt idx="1">
                  <c:v>0</c:v>
                </c:pt>
                <c:pt idx="2">
                  <c:v>0</c:v>
                </c:pt>
              </c:numCache>
            </c:numRef>
          </c:val>
          <c:extLst>
            <c:ext xmlns:c16="http://schemas.microsoft.com/office/drawing/2014/chart" uri="{C3380CC4-5D6E-409C-BE32-E72D297353CC}">
              <c16:uniqueId val="{00000002-3699-4164-8CB5-08EF583BF0A4}"/>
            </c:ext>
          </c:extLst>
        </c:ser>
        <c:dLbls>
          <c:showLegendKey val="0"/>
          <c:showVal val="0"/>
          <c:showCatName val="0"/>
          <c:showSerName val="0"/>
          <c:showPercent val="0"/>
          <c:showBubbleSize val="0"/>
        </c:dLbls>
        <c:gapWidth val="219"/>
        <c:overlap val="-27"/>
        <c:axId val="340951487"/>
        <c:axId val="340980191"/>
        <c:extLst>
          <c:ext xmlns:c15="http://schemas.microsoft.com/office/drawing/2012/chart" uri="{02D57815-91ED-43cb-92C2-25804820EDAC}">
            <c15:filteredBarSeries>
              <c15:ser>
                <c:idx val="0"/>
                <c:order val="0"/>
                <c:spPr>
                  <a:solidFill>
                    <a:schemeClr val="accent2">
                      <a:shade val="58000"/>
                    </a:schemeClr>
                  </a:solidFill>
                  <a:ln>
                    <a:noFill/>
                  </a:ln>
                  <a:effectLst/>
                </c:spPr>
                <c:invertIfNegative val="0"/>
                <c:cat>
                  <c:strRef>
                    <c:extLst>
                      <c:ext uri="{02D57815-91ED-43cb-92C2-25804820EDAC}">
                        <c15:formulaRef>
                          <c15:sqref>Sorting!$B$22:$B$24</c15:sqref>
                        </c15:formulaRef>
                      </c:ext>
                    </c:extLst>
                    <c:strCache>
                      <c:ptCount val="3"/>
                      <c:pt idx="0">
                        <c:v>Electricity Consumption</c:v>
                      </c:pt>
                      <c:pt idx="1">
                        <c:v>Fossil Fuel Consumption</c:v>
                      </c:pt>
                      <c:pt idx="2">
                        <c:v>Total</c:v>
                      </c:pt>
                    </c:strCache>
                  </c:strRef>
                </c:cat>
                <c:val>
                  <c:numRef>
                    <c:extLst>
                      <c:ext uri="{02D57815-91ED-43cb-92C2-25804820EDAC}">
                        <c15:formulaRef>
                          <c15:sqref>Sorting!$C$22:$C$24</c15:sqref>
                        </c15:formulaRef>
                      </c:ext>
                    </c:extLst>
                    <c:numCache>
                      <c:formatCode>General</c:formatCode>
                      <c:ptCount val="3"/>
                    </c:numCache>
                  </c:numRef>
                </c:val>
                <c:extLst>
                  <c:ext xmlns:c16="http://schemas.microsoft.com/office/drawing/2014/chart" uri="{C3380CC4-5D6E-409C-BE32-E72D297353CC}">
                    <c16:uniqueId val="{00000000-3699-4164-8CB5-08EF583BF0A4}"/>
                  </c:ext>
                </c:extLst>
              </c15:ser>
            </c15:filteredBarSeries>
            <c15:filteredBarSeries>
              <c15:ser>
                <c:idx val="1"/>
                <c:order val="1"/>
                <c:spPr>
                  <a:solidFill>
                    <a:schemeClr val="accent2">
                      <a:shade val="86000"/>
                    </a:schemeClr>
                  </a:solidFill>
                  <a:ln>
                    <a:noFill/>
                  </a:ln>
                  <a:effectLst/>
                </c:spPr>
                <c:invertIfNegative val="0"/>
                <c:cat>
                  <c:strRef>
                    <c:extLst xmlns:c15="http://schemas.microsoft.com/office/drawing/2012/chart">
                      <c:ext xmlns:c15="http://schemas.microsoft.com/office/drawing/2012/chart" uri="{02D57815-91ED-43cb-92C2-25804820EDAC}">
                        <c15:formulaRef>
                          <c15:sqref>Sorting!$B$22:$B$24</c15:sqref>
                        </c15:formulaRef>
                      </c:ext>
                    </c:extLst>
                    <c:strCache>
                      <c:ptCount val="3"/>
                      <c:pt idx="0">
                        <c:v>Electricity Consumption</c:v>
                      </c:pt>
                      <c:pt idx="1">
                        <c:v>Fossil Fuel Consumption</c:v>
                      </c:pt>
                      <c:pt idx="2">
                        <c:v>Total</c:v>
                      </c:pt>
                    </c:strCache>
                  </c:strRef>
                </c:cat>
                <c:val>
                  <c:numRef>
                    <c:extLst xmlns:c15="http://schemas.microsoft.com/office/drawing/2012/chart">
                      <c:ext xmlns:c15="http://schemas.microsoft.com/office/drawing/2012/chart" uri="{02D57815-91ED-43cb-92C2-25804820EDAC}">
                        <c15:formulaRef>
                          <c15:sqref>Sorting!$D$22:$D$24</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1-3699-4164-8CB5-08EF583BF0A4}"/>
                  </c:ext>
                </c:extLst>
              </c15:ser>
            </c15:filteredBarSeries>
            <c15:filteredBarSeries>
              <c15:ser>
                <c:idx val="3"/>
                <c:order val="3"/>
                <c:spPr>
                  <a:solidFill>
                    <a:schemeClr val="accent2">
                      <a:tint val="58000"/>
                    </a:schemeClr>
                  </a:solidFill>
                  <a:ln>
                    <a:noFill/>
                  </a:ln>
                  <a:effectLst/>
                </c:spPr>
                <c:invertIfNegative val="0"/>
                <c:cat>
                  <c:strRef>
                    <c:extLst xmlns:c15="http://schemas.microsoft.com/office/drawing/2012/chart">
                      <c:ext xmlns:c15="http://schemas.microsoft.com/office/drawing/2012/chart" uri="{02D57815-91ED-43cb-92C2-25804820EDAC}">
                        <c15:formulaRef>
                          <c15:sqref>Sorting!$B$22:$B$24</c15:sqref>
                        </c15:formulaRef>
                      </c:ext>
                    </c:extLst>
                    <c:strCache>
                      <c:ptCount val="3"/>
                      <c:pt idx="0">
                        <c:v>Electricity Consumption</c:v>
                      </c:pt>
                      <c:pt idx="1">
                        <c:v>Fossil Fuel Consumption</c:v>
                      </c:pt>
                      <c:pt idx="2">
                        <c:v>Total</c:v>
                      </c:pt>
                    </c:strCache>
                  </c:strRef>
                </c:cat>
                <c:val>
                  <c:numRef>
                    <c:extLst xmlns:c15="http://schemas.microsoft.com/office/drawing/2012/chart">
                      <c:ext xmlns:c15="http://schemas.microsoft.com/office/drawing/2012/chart" uri="{02D57815-91ED-43cb-92C2-25804820EDAC}">
                        <c15:formulaRef>
                          <c15:sqref>Sorting!$F$22:$F$24</c15:sqref>
                        </c15:formulaRef>
                      </c:ext>
                    </c:extLst>
                    <c:numCache>
                      <c:formatCode>#,##0.00</c:formatCode>
                      <c:ptCount val="3"/>
                    </c:numCache>
                  </c:numRef>
                </c:val>
                <c:extLst xmlns:c15="http://schemas.microsoft.com/office/drawing/2012/chart">
                  <c:ext xmlns:c16="http://schemas.microsoft.com/office/drawing/2014/chart" uri="{C3380CC4-5D6E-409C-BE32-E72D297353CC}">
                    <c16:uniqueId val="{00000003-3699-4164-8CB5-08EF583BF0A4}"/>
                  </c:ext>
                </c:extLst>
              </c15:ser>
            </c15:filteredBarSeries>
          </c:ext>
        </c:extLst>
      </c:barChart>
      <c:catAx>
        <c:axId val="34095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60514F"/>
                </a:solidFill>
                <a:latin typeface="Lato" panose="020F0502020204030203" pitchFamily="34" charset="0"/>
                <a:ea typeface="+mn-ea"/>
                <a:cs typeface="Lato" panose="020F0502020204030203" pitchFamily="34" charset="0"/>
              </a:defRPr>
            </a:pPr>
            <a:endParaRPr lang="en-US"/>
          </a:p>
        </c:txPr>
        <c:crossAx val="340980191"/>
        <c:crosses val="autoZero"/>
        <c:auto val="1"/>
        <c:lblAlgn val="ctr"/>
        <c:lblOffset val="100"/>
        <c:noMultiLvlLbl val="0"/>
      </c:catAx>
      <c:valAx>
        <c:axId val="340980191"/>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60514F"/>
                </a:solidFill>
                <a:latin typeface="Lato" panose="020F0502020204030203" pitchFamily="34" charset="0"/>
                <a:ea typeface="+mn-ea"/>
                <a:cs typeface="Lato" panose="020F0502020204030203" pitchFamily="34" charset="0"/>
              </a:defRPr>
            </a:pPr>
            <a:endParaRPr lang="en-US"/>
          </a:p>
        </c:txPr>
        <c:crossAx val="340951487"/>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EBE9CB"/>
      </a:solidFill>
      <a:round/>
    </a:ln>
    <a:effectLst/>
  </c:spPr>
  <c:txPr>
    <a:bodyPr/>
    <a:lstStyle/>
    <a:p>
      <a:pPr>
        <a:defRPr sz="900">
          <a:solidFill>
            <a:srgbClr val="60514F"/>
          </a:solidFill>
          <a:latin typeface="Lato" panose="020F0502020204030203" pitchFamily="34" charset="0"/>
          <a:cs typeface="Lato" panose="020F0502020204030203"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GHG Emissions Mitigated through Waster Picker Activity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6"/>
          <c:order val="6"/>
          <c:spPr>
            <a:solidFill>
              <a:schemeClr val="accent2">
                <a:lumMod val="80000"/>
                <a:lumOff val="20000"/>
              </a:schemeClr>
            </a:solidFill>
            <a:ln>
              <a:noFill/>
            </a:ln>
            <a:effectLst/>
          </c:spPr>
          <c:invertIfNegative val="0"/>
          <c:dLbls>
            <c:spPr>
              <a:noFill/>
              <a:ln>
                <a:noFill/>
              </a:ln>
              <a:effectLst/>
            </c:spPr>
            <c:txPr>
              <a:bodyPr rot="0" spcFirstLastPara="1" vertOverflow="clip" horzOverflow="clip" vert="horz" wrap="square" lIns="0" tIns="0" rIns="0" bIns="0" spcCol="82296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'Overall Results'!$B$5:$B$10</c:f>
              <c:strCache>
                <c:ptCount val="6"/>
                <c:pt idx="0">
                  <c:v>Disposal site diversion						</c:v>
                </c:pt>
                <c:pt idx="1">
                  <c:v>Substitution of virgin raw materials through recycling</c:v>
                </c:pt>
                <c:pt idx="2">
                  <c:v>Transportation</c:v>
                </c:pt>
                <c:pt idx="3">
                  <c:v>Less energy intensive recycling value chain						</c:v>
                </c:pt>
                <c:pt idx="4">
                  <c:v>Open burning</c:v>
                </c:pt>
                <c:pt idx="5">
                  <c:v>Total</c:v>
                </c:pt>
              </c:strCache>
            </c:strRef>
          </c:cat>
          <c:val>
            <c:numRef>
              <c:f>'Overall Results'!$I$5:$I$10</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6-0174-40B7-A170-FE5E75F25B94}"/>
            </c:ext>
          </c:extLst>
        </c:ser>
        <c:dLbls>
          <c:dLblPos val="outEnd"/>
          <c:showLegendKey val="0"/>
          <c:showVal val="1"/>
          <c:showCatName val="0"/>
          <c:showSerName val="0"/>
          <c:showPercent val="0"/>
          <c:showBubbleSize val="0"/>
        </c:dLbls>
        <c:gapWidth val="219"/>
        <c:overlap val="-27"/>
        <c:axId val="123704511"/>
        <c:axId val="123704927"/>
        <c:extLst>
          <c:ext xmlns:c15="http://schemas.microsoft.com/office/drawing/2012/chart" uri="{02D57815-91ED-43cb-92C2-25804820EDAC}">
            <c15:filteredBarSeries>
              <c15:ser>
                <c:idx val="0"/>
                <c:order val="0"/>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'Overall Results'!$B$5:$B$10</c15:sqref>
                        </c15:formulaRef>
                      </c:ext>
                    </c:extLst>
                    <c:strCache>
                      <c:ptCount val="6"/>
                      <c:pt idx="0">
                        <c:v>Disposal site diversion						</c:v>
                      </c:pt>
                      <c:pt idx="1">
                        <c:v>Substitution of virgin raw materials through recycling</c:v>
                      </c:pt>
                      <c:pt idx="2">
                        <c:v>Transportation</c:v>
                      </c:pt>
                      <c:pt idx="3">
                        <c:v>Less energy intensive recycling value chain						</c:v>
                      </c:pt>
                      <c:pt idx="4">
                        <c:v>Open burning</c:v>
                      </c:pt>
                      <c:pt idx="5">
                        <c:v>Total</c:v>
                      </c:pt>
                    </c:strCache>
                  </c:strRef>
                </c:cat>
                <c:val>
                  <c:numRef>
                    <c:extLst>
                      <c:ext uri="{02D57815-91ED-43cb-92C2-25804820EDAC}">
                        <c15:formulaRef>
                          <c15:sqref>'Overall Results'!$C$5:$C$10</c15:sqref>
                        </c15:formulaRef>
                      </c:ext>
                    </c:extLst>
                    <c:numCache>
                      <c:formatCode>General</c:formatCode>
                      <c:ptCount val="6"/>
                    </c:numCache>
                  </c:numRef>
                </c:val>
                <c:extLst>
                  <c:ext xmlns:c16="http://schemas.microsoft.com/office/drawing/2014/chart" uri="{C3380CC4-5D6E-409C-BE32-E72D297353CC}">
                    <c16:uniqueId val="{00000000-0174-40B7-A170-FE5E75F25B94}"/>
                  </c:ext>
                </c:extLst>
              </c15:ser>
            </c15:filteredBarSeries>
            <c15:filteredBarSeries>
              <c15:ser>
                <c:idx val="1"/>
                <c:order val="1"/>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'Overall Results'!$B$5:$B$10</c15:sqref>
                        </c15:formulaRef>
                      </c:ext>
                    </c:extLst>
                    <c:strCache>
                      <c:ptCount val="6"/>
                      <c:pt idx="0">
                        <c:v>Disposal site diversion						</c:v>
                      </c:pt>
                      <c:pt idx="1">
                        <c:v>Substitution of virgin raw materials through recycling</c:v>
                      </c:pt>
                      <c:pt idx="2">
                        <c:v>Transportation</c:v>
                      </c:pt>
                      <c:pt idx="3">
                        <c:v>Less energy intensive recycling value chain						</c:v>
                      </c:pt>
                      <c:pt idx="4">
                        <c:v>Open burning</c:v>
                      </c:pt>
                      <c:pt idx="5">
                        <c:v>Total</c:v>
                      </c:pt>
                    </c:strCache>
                  </c:strRef>
                </c:cat>
                <c:val>
                  <c:numRef>
                    <c:extLst xmlns:c15="http://schemas.microsoft.com/office/drawing/2012/chart">
                      <c:ext xmlns:c15="http://schemas.microsoft.com/office/drawing/2012/chart" uri="{02D57815-91ED-43cb-92C2-25804820EDAC}">
                        <c15:formulaRef>
                          <c15:sqref>'Overall Results'!$D$5:$D$10</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01-0174-40B7-A170-FE5E75F25B94}"/>
                  </c:ext>
                </c:extLst>
              </c15:ser>
            </c15:filteredBarSeries>
            <c15:filteredBarSeries>
              <c15:ser>
                <c:idx val="2"/>
                <c:order val="2"/>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'Overall Results'!$B$5:$B$10</c15:sqref>
                        </c15:formulaRef>
                      </c:ext>
                    </c:extLst>
                    <c:strCache>
                      <c:ptCount val="6"/>
                      <c:pt idx="0">
                        <c:v>Disposal site diversion						</c:v>
                      </c:pt>
                      <c:pt idx="1">
                        <c:v>Substitution of virgin raw materials through recycling</c:v>
                      </c:pt>
                      <c:pt idx="2">
                        <c:v>Transportation</c:v>
                      </c:pt>
                      <c:pt idx="3">
                        <c:v>Less energy intensive recycling value chain						</c:v>
                      </c:pt>
                      <c:pt idx="4">
                        <c:v>Open burning</c:v>
                      </c:pt>
                      <c:pt idx="5">
                        <c:v>Total</c:v>
                      </c:pt>
                    </c:strCache>
                  </c:strRef>
                </c:cat>
                <c:val>
                  <c:numRef>
                    <c:extLst xmlns:c15="http://schemas.microsoft.com/office/drawing/2012/chart">
                      <c:ext xmlns:c15="http://schemas.microsoft.com/office/drawing/2012/chart" uri="{02D57815-91ED-43cb-92C2-25804820EDAC}">
                        <c15:formulaRef>
                          <c15:sqref>'Overall Results'!$E$5:$E$10</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02-0174-40B7-A170-FE5E75F25B94}"/>
                  </c:ext>
                </c:extLst>
              </c15:ser>
            </c15:filteredBarSeries>
            <c15:filteredBarSeries>
              <c15:ser>
                <c:idx val="3"/>
                <c:order val="3"/>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'Overall Results'!$B$5:$B$10</c15:sqref>
                        </c15:formulaRef>
                      </c:ext>
                    </c:extLst>
                    <c:strCache>
                      <c:ptCount val="6"/>
                      <c:pt idx="0">
                        <c:v>Disposal site diversion						</c:v>
                      </c:pt>
                      <c:pt idx="1">
                        <c:v>Substitution of virgin raw materials through recycling</c:v>
                      </c:pt>
                      <c:pt idx="2">
                        <c:v>Transportation</c:v>
                      </c:pt>
                      <c:pt idx="3">
                        <c:v>Less energy intensive recycling value chain						</c:v>
                      </c:pt>
                      <c:pt idx="4">
                        <c:v>Open burning</c:v>
                      </c:pt>
                      <c:pt idx="5">
                        <c:v>Total</c:v>
                      </c:pt>
                    </c:strCache>
                  </c:strRef>
                </c:cat>
                <c:val>
                  <c:numRef>
                    <c:extLst xmlns:c15="http://schemas.microsoft.com/office/drawing/2012/chart">
                      <c:ext xmlns:c15="http://schemas.microsoft.com/office/drawing/2012/chart" uri="{02D57815-91ED-43cb-92C2-25804820EDAC}">
                        <c15:formulaRef>
                          <c15:sqref>'Overall Results'!$F$5:$F$10</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03-0174-40B7-A170-FE5E75F25B94}"/>
                  </c:ext>
                </c:extLst>
              </c15:ser>
            </c15:filteredBarSeries>
            <c15:filteredBarSeries>
              <c15:ser>
                <c:idx val="4"/>
                <c:order val="4"/>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'Overall Results'!$B$5:$B$10</c15:sqref>
                        </c15:formulaRef>
                      </c:ext>
                    </c:extLst>
                    <c:strCache>
                      <c:ptCount val="6"/>
                      <c:pt idx="0">
                        <c:v>Disposal site diversion						</c:v>
                      </c:pt>
                      <c:pt idx="1">
                        <c:v>Substitution of virgin raw materials through recycling</c:v>
                      </c:pt>
                      <c:pt idx="2">
                        <c:v>Transportation</c:v>
                      </c:pt>
                      <c:pt idx="3">
                        <c:v>Less energy intensive recycling value chain						</c:v>
                      </c:pt>
                      <c:pt idx="4">
                        <c:v>Open burning</c:v>
                      </c:pt>
                      <c:pt idx="5">
                        <c:v>Total</c:v>
                      </c:pt>
                    </c:strCache>
                  </c:strRef>
                </c:cat>
                <c:val>
                  <c:numRef>
                    <c:extLst xmlns:c15="http://schemas.microsoft.com/office/drawing/2012/chart">
                      <c:ext xmlns:c15="http://schemas.microsoft.com/office/drawing/2012/chart" uri="{02D57815-91ED-43cb-92C2-25804820EDAC}">
                        <c15:formulaRef>
                          <c15:sqref>'Overall Results'!$G$5:$G$10</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04-0174-40B7-A170-FE5E75F25B94}"/>
                  </c:ext>
                </c:extLst>
              </c15:ser>
            </c15:filteredBarSeries>
            <c15:filteredBarSeries>
              <c15:ser>
                <c:idx val="5"/>
                <c:order val="5"/>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'Overall Results'!$B$5:$B$10</c15:sqref>
                        </c15:formulaRef>
                      </c:ext>
                    </c:extLst>
                    <c:strCache>
                      <c:ptCount val="6"/>
                      <c:pt idx="0">
                        <c:v>Disposal site diversion						</c:v>
                      </c:pt>
                      <c:pt idx="1">
                        <c:v>Substitution of virgin raw materials through recycling</c:v>
                      </c:pt>
                      <c:pt idx="2">
                        <c:v>Transportation</c:v>
                      </c:pt>
                      <c:pt idx="3">
                        <c:v>Less energy intensive recycling value chain						</c:v>
                      </c:pt>
                      <c:pt idx="4">
                        <c:v>Open burning</c:v>
                      </c:pt>
                      <c:pt idx="5">
                        <c:v>Total</c:v>
                      </c:pt>
                    </c:strCache>
                  </c:strRef>
                </c:cat>
                <c:val>
                  <c:numRef>
                    <c:extLst xmlns:c15="http://schemas.microsoft.com/office/drawing/2012/chart">
                      <c:ext xmlns:c15="http://schemas.microsoft.com/office/drawing/2012/chart" uri="{02D57815-91ED-43cb-92C2-25804820EDAC}">
                        <c15:formulaRef>
                          <c15:sqref>'Overall Results'!$H$5:$H$10</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05-0174-40B7-A170-FE5E75F25B94}"/>
                  </c:ext>
                </c:extLst>
              </c15:ser>
            </c15:filteredBarSeries>
          </c:ext>
        </c:extLst>
      </c:barChart>
      <c:catAx>
        <c:axId val="123704511"/>
        <c:scaling>
          <c:orientation val="minMax"/>
        </c:scaling>
        <c:delete val="0"/>
        <c:axPos val="b"/>
        <c:numFmt formatCode="General" sourceLinked="1"/>
        <c:majorTickMark val="in"/>
        <c:minorTickMark val="in"/>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0"/>
          <a:lstStyle/>
          <a:p>
            <a:pPr>
              <a:defRPr sz="900" b="0" i="0" u="none" strike="noStrike" kern="1200" baseline="0">
                <a:solidFill>
                  <a:schemeClr val="tx1">
                    <a:lumMod val="65000"/>
                    <a:lumOff val="35000"/>
                  </a:schemeClr>
                </a:solidFill>
                <a:latin typeface="Lato" panose="020F0502020204030203" pitchFamily="34" charset="0"/>
                <a:ea typeface="+mn-ea"/>
                <a:cs typeface="Lato" panose="020F0502020204030203" pitchFamily="34" charset="0"/>
              </a:defRPr>
            </a:pPr>
            <a:endParaRPr lang="en-US"/>
          </a:p>
        </c:txPr>
        <c:crossAx val="123704927"/>
        <c:crosses val="autoZero"/>
        <c:auto val="0"/>
        <c:lblAlgn val="ctr"/>
        <c:lblOffset val="200"/>
        <c:tickLblSkip val="1"/>
        <c:tickMarkSkip val="1"/>
        <c:noMultiLvlLbl val="0"/>
      </c:catAx>
      <c:valAx>
        <c:axId val="123704927"/>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704511"/>
        <c:crossesAt val="1"/>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5">
  <a:schemeClr val="accent2"/>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chart" Target="../charts/chart1.xml"/><Relationship Id="rId5" Type="http://schemas.openxmlformats.org/officeDocument/2006/relationships/image" Target="../media/image2.png"/><Relationship Id="rId4" Type="http://schemas.openxmlformats.org/officeDocument/2006/relationships/image" Target="../media/image7.jpg"/></Relationships>
</file>

<file path=xl/drawings/_rels/drawing4.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chart" Target="../charts/chart4.xml"/><Relationship Id="rId7" Type="http://schemas.openxmlformats.org/officeDocument/2006/relationships/image" Target="../media/image11.jpe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3.jpg"/><Relationship Id="rId2" Type="http://schemas.openxmlformats.org/officeDocument/2006/relationships/image" Target="../media/image12.jpg"/><Relationship Id="rId1" Type="http://schemas.openxmlformats.org/officeDocument/2006/relationships/chart" Target="../charts/chart5.xml"/><Relationship Id="rId5" Type="http://schemas.openxmlformats.org/officeDocument/2006/relationships/image" Target="../media/image2.png"/><Relationship Id="rId4" Type="http://schemas.openxmlformats.org/officeDocument/2006/relationships/image" Target="../media/image14.jp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5.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618565</xdr:colOff>
      <xdr:row>0</xdr:row>
      <xdr:rowOff>573740</xdr:rowOff>
    </xdr:from>
    <xdr:to>
      <xdr:col>16</xdr:col>
      <xdr:colOff>439271</xdr:colOff>
      <xdr:row>37</xdr:row>
      <xdr:rowOff>16014</xdr:rowOff>
    </xdr:to>
    <xdr:pic>
      <xdr:nvPicPr>
        <xdr:cNvPr id="8" name="Picture 7">
          <a:extLst>
            <a:ext uri="{FF2B5EF4-FFF2-40B4-BE49-F238E27FC236}">
              <a16:creationId xmlns:a16="http://schemas.microsoft.com/office/drawing/2014/main" id="{18F19CF5-77CA-4121-8D45-9D2D632524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8565" y="573740"/>
          <a:ext cx="10408024" cy="62106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618070</xdr:colOff>
      <xdr:row>1</xdr:row>
      <xdr:rowOff>311150</xdr:rowOff>
    </xdr:from>
    <xdr:to>
      <xdr:col>16</xdr:col>
      <xdr:colOff>533400</xdr:colOff>
      <xdr:row>7</xdr:row>
      <xdr:rowOff>69856</xdr:rowOff>
    </xdr:to>
    <xdr:pic>
      <xdr:nvPicPr>
        <xdr:cNvPr id="5" name="Picture 4">
          <a:extLst>
            <a:ext uri="{FF2B5EF4-FFF2-40B4-BE49-F238E27FC236}">
              <a16:creationId xmlns:a16="http://schemas.microsoft.com/office/drawing/2014/main" id="{AF4E1B6C-1633-498F-A6CA-B6FD1C48A4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003370" y="628650"/>
          <a:ext cx="1223430" cy="1790706"/>
        </a:xfrm>
        <a:prstGeom prst="rect">
          <a:avLst/>
        </a:prstGeom>
      </xdr:spPr>
    </xdr:pic>
    <xdr:clientData/>
  </xdr:twoCellAnchor>
  <xdr:twoCellAnchor>
    <xdr:from>
      <xdr:col>7</xdr:col>
      <xdr:colOff>600635</xdr:colOff>
      <xdr:row>40</xdr:row>
      <xdr:rowOff>362650</xdr:rowOff>
    </xdr:from>
    <xdr:to>
      <xdr:col>10</xdr:col>
      <xdr:colOff>206188</xdr:colOff>
      <xdr:row>47</xdr:row>
      <xdr:rowOff>106678</xdr:rowOff>
    </xdr:to>
    <xdr:pic>
      <xdr:nvPicPr>
        <xdr:cNvPr id="7" name="Picture 6">
          <a:extLst>
            <a:ext uri="{FF2B5EF4-FFF2-40B4-BE49-F238E27FC236}">
              <a16:creationId xmlns:a16="http://schemas.microsoft.com/office/drawing/2014/main" id="{89542C72-E2C2-44E2-851B-24CE097564A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71247" y="10833426"/>
          <a:ext cx="1622612" cy="1169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98613</xdr:colOff>
      <xdr:row>42</xdr:row>
      <xdr:rowOff>55183</xdr:rowOff>
    </xdr:from>
    <xdr:to>
      <xdr:col>5</xdr:col>
      <xdr:colOff>188260</xdr:colOff>
      <xdr:row>46</xdr:row>
      <xdr:rowOff>81227</xdr:rowOff>
    </xdr:to>
    <xdr:pic>
      <xdr:nvPicPr>
        <xdr:cNvPr id="2" name="Picture 1">
          <a:extLst>
            <a:ext uri="{FF2B5EF4-FFF2-40B4-BE49-F238E27FC236}">
              <a16:creationId xmlns:a16="http://schemas.microsoft.com/office/drawing/2014/main" id="{E7492E58-04A8-498D-96BA-5F5777777105}"/>
            </a:ext>
          </a:extLst>
        </xdr:cNvPr>
        <xdr:cNvPicPr>
          <a:picLocks noChangeAspect="1"/>
        </xdr:cNvPicPr>
      </xdr:nvPicPr>
      <xdr:blipFill>
        <a:blip xmlns:r="http://schemas.openxmlformats.org/officeDocument/2006/relationships" r:embed="rId3"/>
        <a:stretch>
          <a:fillRect/>
        </a:stretch>
      </xdr:blipFill>
      <xdr:spPr>
        <a:xfrm>
          <a:off x="1407460" y="11099701"/>
          <a:ext cx="2106706" cy="7073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7471</xdr:colOff>
      <xdr:row>49</xdr:row>
      <xdr:rowOff>135348</xdr:rowOff>
    </xdr:from>
    <xdr:to>
      <xdr:col>9</xdr:col>
      <xdr:colOff>1</xdr:colOff>
      <xdr:row>73</xdr:row>
      <xdr:rowOff>1</xdr:rowOff>
    </xdr:to>
    <xdr:graphicFrame macro="">
      <xdr:nvGraphicFramePr>
        <xdr:cNvPr id="2" name="Chart 1">
          <a:extLst>
            <a:ext uri="{FF2B5EF4-FFF2-40B4-BE49-F238E27FC236}">
              <a16:creationId xmlns:a16="http://schemas.microsoft.com/office/drawing/2014/main" id="{AF145766-356D-424A-9A73-EC1B2AE602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30228</xdr:colOff>
      <xdr:row>19</xdr:row>
      <xdr:rowOff>65147</xdr:rowOff>
    </xdr:from>
    <xdr:to>
      <xdr:col>16</xdr:col>
      <xdr:colOff>472744</xdr:colOff>
      <xdr:row>23</xdr:row>
      <xdr:rowOff>2073</xdr:rowOff>
    </xdr:to>
    <xdr:pic>
      <xdr:nvPicPr>
        <xdr:cNvPr id="5" name="Picture 4">
          <a:extLst>
            <a:ext uri="{FF2B5EF4-FFF2-40B4-BE49-F238E27FC236}">
              <a16:creationId xmlns:a16="http://schemas.microsoft.com/office/drawing/2014/main" id="{5C068C8E-0FE5-494B-B8E1-1C0AA1EA564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12666728" y="5564247"/>
          <a:ext cx="3796586" cy="934025"/>
        </a:xfrm>
        <a:prstGeom prst="rect">
          <a:avLst/>
        </a:prstGeom>
        <a:noFill/>
        <a:ln w="19050">
          <a:noFill/>
        </a:ln>
        <a:effectLst/>
      </xdr:spPr>
    </xdr:pic>
    <xdr:clientData/>
  </xdr:twoCellAnchor>
  <xdr:twoCellAnchor editAs="oneCell">
    <xdr:from>
      <xdr:col>11</xdr:col>
      <xdr:colOff>30228</xdr:colOff>
      <xdr:row>28</xdr:row>
      <xdr:rowOff>72891</xdr:rowOff>
    </xdr:from>
    <xdr:to>
      <xdr:col>16</xdr:col>
      <xdr:colOff>459488</xdr:colOff>
      <xdr:row>43</xdr:row>
      <xdr:rowOff>135381</xdr:rowOff>
    </xdr:to>
    <xdr:pic>
      <xdr:nvPicPr>
        <xdr:cNvPr id="6" name="Picture 5">
          <a:extLst>
            <a:ext uri="{FF2B5EF4-FFF2-40B4-BE49-F238E27FC236}">
              <a16:creationId xmlns:a16="http://schemas.microsoft.com/office/drawing/2014/main" id="{6FDCEC4C-64C3-4B72-A609-D817D3E6E73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12666728" y="7857991"/>
          <a:ext cx="3794760" cy="4122680"/>
        </a:xfrm>
        <a:prstGeom prst="rect">
          <a:avLst/>
        </a:prstGeom>
        <a:noFill/>
        <a:ln>
          <a:noFill/>
        </a:ln>
      </xdr:spPr>
    </xdr:pic>
    <xdr:clientData/>
  </xdr:twoCellAnchor>
  <xdr:twoCellAnchor editAs="oneCell">
    <xdr:from>
      <xdr:col>11</xdr:col>
      <xdr:colOff>30228</xdr:colOff>
      <xdr:row>46</xdr:row>
      <xdr:rowOff>68680</xdr:rowOff>
    </xdr:from>
    <xdr:to>
      <xdr:col>16</xdr:col>
      <xdr:colOff>459488</xdr:colOff>
      <xdr:row>70</xdr:row>
      <xdr:rowOff>91957</xdr:rowOff>
    </xdr:to>
    <xdr:pic>
      <xdr:nvPicPr>
        <xdr:cNvPr id="7" name="Picture 6">
          <a:extLst>
            <a:ext uri="{FF2B5EF4-FFF2-40B4-BE49-F238E27FC236}">
              <a16:creationId xmlns:a16="http://schemas.microsoft.com/office/drawing/2014/main" id="{1E2291B4-3D5F-4F11-A370-3BB08ACEAF3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12666728" y="12679780"/>
          <a:ext cx="3794760" cy="4019967"/>
        </a:xfrm>
        <a:prstGeom prst="rect">
          <a:avLst/>
        </a:prstGeom>
        <a:noFill/>
        <a:ln>
          <a:noFill/>
        </a:ln>
      </xdr:spPr>
    </xdr:pic>
    <xdr:clientData/>
  </xdr:twoCellAnchor>
  <xdr:twoCellAnchor editAs="oneCell">
    <xdr:from>
      <xdr:col>11</xdr:col>
      <xdr:colOff>31750</xdr:colOff>
      <xdr:row>74</xdr:row>
      <xdr:rowOff>95250</xdr:rowOff>
    </xdr:from>
    <xdr:to>
      <xdr:col>12</xdr:col>
      <xdr:colOff>550860</xdr:colOff>
      <xdr:row>85</xdr:row>
      <xdr:rowOff>94615</xdr:rowOff>
    </xdr:to>
    <xdr:pic>
      <xdr:nvPicPr>
        <xdr:cNvPr id="4" name="Picture 3">
          <a:extLst>
            <a:ext uri="{FF2B5EF4-FFF2-40B4-BE49-F238E27FC236}">
              <a16:creationId xmlns:a16="http://schemas.microsoft.com/office/drawing/2014/main" id="{E01AA9C6-4BA8-41D9-B5C3-6898A8AC0BB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668250" y="17341850"/>
          <a:ext cx="1201735" cy="17589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330339</xdr:colOff>
      <xdr:row>29</xdr:row>
      <xdr:rowOff>419100</xdr:rowOff>
    </xdr:from>
    <xdr:to>
      <xdr:col>7</xdr:col>
      <xdr:colOff>1253862</xdr:colOff>
      <xdr:row>39</xdr:row>
      <xdr:rowOff>202248</xdr:rowOff>
    </xdr:to>
    <xdr:graphicFrame macro="">
      <xdr:nvGraphicFramePr>
        <xdr:cNvPr id="7" name="Chart 6">
          <a:extLst>
            <a:ext uri="{FF2B5EF4-FFF2-40B4-BE49-F238E27FC236}">
              <a16:creationId xmlns:a16="http://schemas.microsoft.com/office/drawing/2014/main" id="{2F60285B-077C-431A-B59D-69915DAA60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1455957</xdr:colOff>
      <xdr:row>29</xdr:row>
      <xdr:rowOff>419100</xdr:rowOff>
    </xdr:from>
    <xdr:to>
      <xdr:col>9</xdr:col>
      <xdr:colOff>171303</xdr:colOff>
      <xdr:row>39</xdr:row>
      <xdr:rowOff>198438</xdr:rowOff>
    </xdr:to>
    <xdr:graphicFrame macro="">
      <xdr:nvGraphicFramePr>
        <xdr:cNvPr id="8" name="Chart 7">
          <a:extLst>
            <a:ext uri="{FF2B5EF4-FFF2-40B4-BE49-F238E27FC236}">
              <a16:creationId xmlns:a16="http://schemas.microsoft.com/office/drawing/2014/main" id="{2C13F828-27E4-4C03-9095-80141C69FA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339579</xdr:colOff>
      <xdr:row>29</xdr:row>
      <xdr:rowOff>419100</xdr:rowOff>
    </xdr:from>
    <xdr:to>
      <xdr:col>10</xdr:col>
      <xdr:colOff>1549543</xdr:colOff>
      <xdr:row>39</xdr:row>
      <xdr:rowOff>203200</xdr:rowOff>
    </xdr:to>
    <xdr:graphicFrame macro="">
      <xdr:nvGraphicFramePr>
        <xdr:cNvPr id="10" name="Chart 9">
          <a:extLst>
            <a:ext uri="{FF2B5EF4-FFF2-40B4-BE49-F238E27FC236}">
              <a16:creationId xmlns:a16="http://schemas.microsoft.com/office/drawing/2014/main" id="{191BEBCD-A7FF-4455-8F64-8608344B7C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38100</xdr:colOff>
      <xdr:row>44</xdr:row>
      <xdr:rowOff>43814</xdr:rowOff>
    </xdr:from>
    <xdr:to>
      <xdr:col>20</xdr:col>
      <xdr:colOff>359410</xdr:colOff>
      <xdr:row>53</xdr:row>
      <xdr:rowOff>1738</xdr:rowOff>
    </xdr:to>
    <xdr:pic>
      <xdr:nvPicPr>
        <xdr:cNvPr id="11" name="Picture 10">
          <a:extLst>
            <a:ext uri="{FF2B5EF4-FFF2-40B4-BE49-F238E27FC236}">
              <a16:creationId xmlns:a16="http://schemas.microsoft.com/office/drawing/2014/main" id="{DE48AFB9-C4D2-4D21-8F2D-E76A82CAB91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7189450" y="12394564"/>
          <a:ext cx="5029200" cy="2243924"/>
        </a:xfrm>
        <a:prstGeom prst="rect">
          <a:avLst/>
        </a:prstGeom>
        <a:noFill/>
        <a:ln>
          <a:noFill/>
        </a:ln>
      </xdr:spPr>
    </xdr:pic>
    <xdr:clientData/>
  </xdr:twoCellAnchor>
  <xdr:twoCellAnchor editAs="oneCell">
    <xdr:from>
      <xdr:col>13</xdr:col>
      <xdr:colOff>38100</xdr:colOff>
      <xdr:row>55</xdr:row>
      <xdr:rowOff>50165</xdr:rowOff>
    </xdr:from>
    <xdr:to>
      <xdr:col>20</xdr:col>
      <xdr:colOff>359410</xdr:colOff>
      <xdr:row>63</xdr:row>
      <xdr:rowOff>151123</xdr:rowOff>
    </xdr:to>
    <xdr:pic>
      <xdr:nvPicPr>
        <xdr:cNvPr id="12" name="Picture 11">
          <a:extLst>
            <a:ext uri="{FF2B5EF4-FFF2-40B4-BE49-F238E27FC236}">
              <a16:creationId xmlns:a16="http://schemas.microsoft.com/office/drawing/2014/main" id="{2A5BA155-ABA1-4138-9FFF-CFE06D06A16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7189450" y="15194915"/>
          <a:ext cx="5029200" cy="1847208"/>
        </a:xfrm>
        <a:prstGeom prst="rect">
          <a:avLst/>
        </a:prstGeom>
        <a:noFill/>
        <a:ln>
          <a:noFill/>
        </a:ln>
      </xdr:spPr>
    </xdr:pic>
    <xdr:clientData/>
  </xdr:twoCellAnchor>
  <xdr:twoCellAnchor editAs="oneCell">
    <xdr:from>
      <xdr:col>13</xdr:col>
      <xdr:colOff>38100</xdr:colOff>
      <xdr:row>21</xdr:row>
      <xdr:rowOff>0</xdr:rowOff>
    </xdr:from>
    <xdr:to>
      <xdr:col>20</xdr:col>
      <xdr:colOff>359410</xdr:colOff>
      <xdr:row>29</xdr:row>
      <xdr:rowOff>95374</xdr:rowOff>
    </xdr:to>
    <xdr:pic>
      <xdr:nvPicPr>
        <xdr:cNvPr id="3" name="Picture 2">
          <a:extLst>
            <a:ext uri="{FF2B5EF4-FFF2-40B4-BE49-F238E27FC236}">
              <a16:creationId xmlns:a16="http://schemas.microsoft.com/office/drawing/2014/main" id="{9CD33B2E-1ED9-4B59-B451-5293166C054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189450" y="6026150"/>
          <a:ext cx="5029200" cy="2225164"/>
        </a:xfrm>
        <a:prstGeom prst="rect">
          <a:avLst/>
        </a:prstGeom>
      </xdr:spPr>
    </xdr:pic>
    <xdr:clientData/>
  </xdr:twoCellAnchor>
  <xdr:twoCellAnchor editAs="oneCell">
    <xdr:from>
      <xdr:col>13</xdr:col>
      <xdr:colOff>38100</xdr:colOff>
      <xdr:row>29</xdr:row>
      <xdr:rowOff>438150</xdr:rowOff>
    </xdr:from>
    <xdr:to>
      <xdr:col>20</xdr:col>
      <xdr:colOff>359410</xdr:colOff>
      <xdr:row>36</xdr:row>
      <xdr:rowOff>114294</xdr:rowOff>
    </xdr:to>
    <xdr:pic>
      <xdr:nvPicPr>
        <xdr:cNvPr id="9" name="Picture 8">
          <a:extLst>
            <a:ext uri="{FF2B5EF4-FFF2-40B4-BE49-F238E27FC236}">
              <a16:creationId xmlns:a16="http://schemas.microsoft.com/office/drawing/2014/main" id="{CD772403-B966-4A4C-8FBA-734053D2838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7189450" y="8597900"/>
          <a:ext cx="5029200" cy="1835144"/>
        </a:xfrm>
        <a:prstGeom prst="rect">
          <a:avLst/>
        </a:prstGeom>
      </xdr:spPr>
    </xdr:pic>
    <xdr:clientData/>
  </xdr:twoCellAnchor>
  <xdr:twoCellAnchor editAs="oneCell">
    <xdr:from>
      <xdr:col>13</xdr:col>
      <xdr:colOff>44450</xdr:colOff>
      <xdr:row>69</xdr:row>
      <xdr:rowOff>107950</xdr:rowOff>
    </xdr:from>
    <xdr:to>
      <xdr:col>14</xdr:col>
      <xdr:colOff>590970</xdr:colOff>
      <xdr:row>80</xdr:row>
      <xdr:rowOff>152406</xdr:rowOff>
    </xdr:to>
    <xdr:pic>
      <xdr:nvPicPr>
        <xdr:cNvPr id="13" name="Picture 12">
          <a:extLst>
            <a:ext uri="{FF2B5EF4-FFF2-40B4-BE49-F238E27FC236}">
              <a16:creationId xmlns:a16="http://schemas.microsoft.com/office/drawing/2014/main" id="{09F1E598-63AE-424A-A243-181CD225545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7195800" y="17957800"/>
          <a:ext cx="1223430" cy="179070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22860</xdr:colOff>
      <xdr:row>27</xdr:row>
      <xdr:rowOff>140970</xdr:rowOff>
    </xdr:from>
    <xdr:to>
      <xdr:col>6</xdr:col>
      <xdr:colOff>22860</xdr:colOff>
      <xdr:row>39</xdr:row>
      <xdr:rowOff>144780</xdr:rowOff>
    </xdr:to>
    <xdr:graphicFrame macro="">
      <xdr:nvGraphicFramePr>
        <xdr:cNvPr id="4" name="Chart 3">
          <a:extLst>
            <a:ext uri="{FF2B5EF4-FFF2-40B4-BE49-F238E27FC236}">
              <a16:creationId xmlns:a16="http://schemas.microsoft.com/office/drawing/2014/main" id="{43F95306-1195-42A0-956E-6BBCDAF087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30311</xdr:colOff>
      <xdr:row>20</xdr:row>
      <xdr:rowOff>66040</xdr:rowOff>
    </xdr:from>
    <xdr:to>
      <xdr:col>13</xdr:col>
      <xdr:colOff>413851</xdr:colOff>
      <xdr:row>26</xdr:row>
      <xdr:rowOff>194819</xdr:rowOff>
    </xdr:to>
    <xdr:pic>
      <xdr:nvPicPr>
        <xdr:cNvPr id="5" name="Picture 4">
          <a:extLst>
            <a:ext uri="{FF2B5EF4-FFF2-40B4-BE49-F238E27FC236}">
              <a16:creationId xmlns:a16="http://schemas.microsoft.com/office/drawing/2014/main" id="{699264ED-C9F5-4418-A5C0-52CA135AAEC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6862911" y="5781040"/>
          <a:ext cx="3749040" cy="1798829"/>
        </a:xfrm>
        <a:prstGeom prst="rect">
          <a:avLst/>
        </a:prstGeom>
        <a:noFill/>
        <a:ln>
          <a:noFill/>
        </a:ln>
      </xdr:spPr>
    </xdr:pic>
    <xdr:clientData/>
  </xdr:twoCellAnchor>
  <xdr:twoCellAnchor editAs="oneCell">
    <xdr:from>
      <xdr:col>8</xdr:col>
      <xdr:colOff>30311</xdr:colOff>
      <xdr:row>29</xdr:row>
      <xdr:rowOff>63501</xdr:rowOff>
    </xdr:from>
    <xdr:to>
      <xdr:col>13</xdr:col>
      <xdr:colOff>413851</xdr:colOff>
      <xdr:row>33</xdr:row>
      <xdr:rowOff>98301</xdr:rowOff>
    </xdr:to>
    <xdr:pic>
      <xdr:nvPicPr>
        <xdr:cNvPr id="6" name="Picture 5">
          <a:extLst>
            <a:ext uri="{FF2B5EF4-FFF2-40B4-BE49-F238E27FC236}">
              <a16:creationId xmlns:a16="http://schemas.microsoft.com/office/drawing/2014/main" id="{8E32CD21-7305-4151-BCC5-788E5D9DAC5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6862911" y="8210551"/>
          <a:ext cx="3749040" cy="1050800"/>
        </a:xfrm>
        <a:prstGeom prst="rect">
          <a:avLst/>
        </a:prstGeom>
        <a:noFill/>
        <a:ln>
          <a:noFill/>
        </a:ln>
      </xdr:spPr>
    </xdr:pic>
    <xdr:clientData/>
  </xdr:twoCellAnchor>
  <xdr:twoCellAnchor editAs="oneCell">
    <xdr:from>
      <xdr:col>8</xdr:col>
      <xdr:colOff>30311</xdr:colOff>
      <xdr:row>36</xdr:row>
      <xdr:rowOff>49530</xdr:rowOff>
    </xdr:from>
    <xdr:to>
      <xdr:col>13</xdr:col>
      <xdr:colOff>413851</xdr:colOff>
      <xdr:row>38</xdr:row>
      <xdr:rowOff>222769</xdr:rowOff>
    </xdr:to>
    <xdr:pic>
      <xdr:nvPicPr>
        <xdr:cNvPr id="7" name="Picture 6">
          <a:extLst>
            <a:ext uri="{FF2B5EF4-FFF2-40B4-BE49-F238E27FC236}">
              <a16:creationId xmlns:a16="http://schemas.microsoft.com/office/drawing/2014/main" id="{E88FC7EB-8971-4EEA-B8DB-F1999D49113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6862911" y="9974580"/>
          <a:ext cx="3749040" cy="681239"/>
        </a:xfrm>
        <a:prstGeom prst="rect">
          <a:avLst/>
        </a:prstGeom>
        <a:noFill/>
        <a:ln>
          <a:noFill/>
        </a:ln>
      </xdr:spPr>
    </xdr:pic>
    <xdr:clientData/>
  </xdr:twoCellAnchor>
  <xdr:twoCellAnchor editAs="oneCell">
    <xdr:from>
      <xdr:col>8</xdr:col>
      <xdr:colOff>38100</xdr:colOff>
      <xdr:row>42</xdr:row>
      <xdr:rowOff>152400</xdr:rowOff>
    </xdr:from>
    <xdr:to>
      <xdr:col>9</xdr:col>
      <xdr:colOff>588430</xdr:colOff>
      <xdr:row>50</xdr:row>
      <xdr:rowOff>6356</xdr:rowOff>
    </xdr:to>
    <xdr:pic>
      <xdr:nvPicPr>
        <xdr:cNvPr id="8" name="Picture 7">
          <a:extLst>
            <a:ext uri="{FF2B5EF4-FFF2-40B4-BE49-F238E27FC236}">
              <a16:creationId xmlns:a16="http://schemas.microsoft.com/office/drawing/2014/main" id="{69D60C35-8557-416D-9903-15B543FE5D7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6870700" y="11601450"/>
          <a:ext cx="1223430" cy="179070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37615</xdr:colOff>
      <xdr:row>15</xdr:row>
      <xdr:rowOff>44452</xdr:rowOff>
    </xdr:from>
    <xdr:to>
      <xdr:col>14</xdr:col>
      <xdr:colOff>481070</xdr:colOff>
      <xdr:row>21</xdr:row>
      <xdr:rowOff>222250</xdr:rowOff>
    </xdr:to>
    <xdr:pic>
      <xdr:nvPicPr>
        <xdr:cNvPr id="2" name="Picture 1">
          <a:extLst>
            <a:ext uri="{FF2B5EF4-FFF2-40B4-BE49-F238E27FC236}">
              <a16:creationId xmlns:a16="http://schemas.microsoft.com/office/drawing/2014/main" id="{0C00E58D-D1E8-457C-81A0-6D00E1F393A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0330965" y="4743452"/>
          <a:ext cx="4107405" cy="1803398"/>
        </a:xfrm>
        <a:prstGeom prst="rect">
          <a:avLst/>
        </a:prstGeom>
        <a:noFill/>
        <a:ln>
          <a:noFill/>
        </a:ln>
      </xdr:spPr>
    </xdr:pic>
    <xdr:clientData/>
  </xdr:twoCellAnchor>
  <xdr:twoCellAnchor editAs="oneCell">
    <xdr:from>
      <xdr:col>9</xdr:col>
      <xdr:colOff>44450</xdr:colOff>
      <xdr:row>25</xdr:row>
      <xdr:rowOff>50800</xdr:rowOff>
    </xdr:from>
    <xdr:to>
      <xdr:col>10</xdr:col>
      <xdr:colOff>296330</xdr:colOff>
      <xdr:row>32</xdr:row>
      <xdr:rowOff>63506</xdr:rowOff>
    </xdr:to>
    <xdr:pic>
      <xdr:nvPicPr>
        <xdr:cNvPr id="3" name="Picture 2">
          <a:extLst>
            <a:ext uri="{FF2B5EF4-FFF2-40B4-BE49-F238E27FC236}">
              <a16:creationId xmlns:a16="http://schemas.microsoft.com/office/drawing/2014/main" id="{360713F0-53DA-4695-92EE-0A5FAC88C5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337800" y="7391400"/>
          <a:ext cx="1223430" cy="179070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629227</xdr:colOff>
      <xdr:row>11</xdr:row>
      <xdr:rowOff>155863</xdr:rowOff>
    </xdr:from>
    <xdr:to>
      <xdr:col>9</xdr:col>
      <xdr:colOff>5773</xdr:colOff>
      <xdr:row>30</xdr:row>
      <xdr:rowOff>144318</xdr:rowOff>
    </xdr:to>
    <xdr:graphicFrame macro="">
      <xdr:nvGraphicFramePr>
        <xdr:cNvPr id="2" name="Chart 1">
          <a:extLst>
            <a:ext uri="{FF2B5EF4-FFF2-40B4-BE49-F238E27FC236}">
              <a16:creationId xmlns:a16="http://schemas.microsoft.com/office/drawing/2014/main" id="{3532F0DC-F659-4AC5-A47C-68198B9F08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623455</xdr:colOff>
      <xdr:row>32</xdr:row>
      <xdr:rowOff>63499</xdr:rowOff>
    </xdr:from>
    <xdr:to>
      <xdr:col>2</xdr:col>
      <xdr:colOff>536476</xdr:colOff>
      <xdr:row>39</xdr:row>
      <xdr:rowOff>76205</xdr:rowOff>
    </xdr:to>
    <xdr:pic>
      <xdr:nvPicPr>
        <xdr:cNvPr id="3" name="Picture 2">
          <a:extLst>
            <a:ext uri="{FF2B5EF4-FFF2-40B4-BE49-F238E27FC236}">
              <a16:creationId xmlns:a16="http://schemas.microsoft.com/office/drawing/2014/main" id="{3A365CC2-2F9B-4859-9828-904329EB72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3455" y="9207499"/>
          <a:ext cx="1223430" cy="179070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19050</xdr:colOff>
      <xdr:row>26</xdr:row>
      <xdr:rowOff>107950</xdr:rowOff>
    </xdr:from>
    <xdr:to>
      <xdr:col>2</xdr:col>
      <xdr:colOff>569380</xdr:colOff>
      <xdr:row>33</xdr:row>
      <xdr:rowOff>120656</xdr:rowOff>
    </xdr:to>
    <xdr:pic>
      <xdr:nvPicPr>
        <xdr:cNvPr id="4" name="Picture 3">
          <a:extLst>
            <a:ext uri="{FF2B5EF4-FFF2-40B4-BE49-F238E27FC236}">
              <a16:creationId xmlns:a16="http://schemas.microsoft.com/office/drawing/2014/main" id="{588B95D4-4009-4DA3-9A26-CAA8C7F4F6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54050" y="7283450"/>
          <a:ext cx="1223430" cy="1790706"/>
        </a:xfrm>
        <a:prstGeom prst="rect">
          <a:avLst/>
        </a:prstGeom>
      </xdr:spPr>
    </xdr:pic>
    <xdr:clientData/>
  </xdr:twoCellAnchor>
  <xdr:twoCellAnchor editAs="oneCell">
    <xdr:from>
      <xdr:col>0</xdr:col>
      <xdr:colOff>419100</xdr:colOff>
      <xdr:row>3</xdr:row>
      <xdr:rowOff>114300</xdr:rowOff>
    </xdr:from>
    <xdr:to>
      <xdr:col>24</xdr:col>
      <xdr:colOff>204122</xdr:colOff>
      <xdr:row>24</xdr:row>
      <xdr:rowOff>196850</xdr:rowOff>
    </xdr:to>
    <xdr:pic>
      <xdr:nvPicPr>
        <xdr:cNvPr id="3" name="Picture 2">
          <a:extLst>
            <a:ext uri="{FF2B5EF4-FFF2-40B4-BE49-F238E27FC236}">
              <a16:creationId xmlns:a16="http://schemas.microsoft.com/office/drawing/2014/main" id="{3B6EB07B-915B-4867-9B78-B1BA2DDEDB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19100" y="1447800"/>
          <a:ext cx="15901322" cy="54165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634999</xdr:colOff>
      <xdr:row>48</xdr:row>
      <xdr:rowOff>104590</xdr:rowOff>
    </xdr:from>
    <xdr:to>
      <xdr:col>1</xdr:col>
      <xdr:colOff>1223429</xdr:colOff>
      <xdr:row>55</xdr:row>
      <xdr:rowOff>117296</xdr:rowOff>
    </xdr:to>
    <xdr:pic>
      <xdr:nvPicPr>
        <xdr:cNvPr id="2" name="Picture 1">
          <a:extLst>
            <a:ext uri="{FF2B5EF4-FFF2-40B4-BE49-F238E27FC236}">
              <a16:creationId xmlns:a16="http://schemas.microsoft.com/office/drawing/2014/main" id="{ED1CE9AE-7856-423B-8132-428C8C1AD6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34999" y="12677590"/>
          <a:ext cx="1223430" cy="179070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16704-A8D2-4547-B45E-5A686FD2EED5}">
  <dimension ref="B1:B41"/>
  <sheetViews>
    <sheetView zoomScale="85" zoomScaleNormal="85" workbookViewId="0">
      <selection activeCell="U27" sqref="U27"/>
    </sheetView>
  </sheetViews>
  <sheetFormatPr baseColWidth="10" defaultColWidth="8.6640625" defaultRowHeight="12" x14ac:dyDescent="0.15"/>
  <cols>
    <col min="1" max="1" width="8.33203125" style="3" customWidth="1"/>
    <col min="2" max="16384" width="8.6640625" style="3"/>
  </cols>
  <sheetData>
    <row r="1" ht="50" customHeight="1" x14ac:dyDescent="0.15"/>
    <row r="38" spans="2:2" ht="10" customHeight="1" x14ac:dyDescent="0.15"/>
    <row r="39" spans="2:2" ht="25" customHeight="1" x14ac:dyDescent="0.15"/>
    <row r="40" spans="2:2" ht="25" customHeight="1" x14ac:dyDescent="0.15"/>
    <row r="41" spans="2:2" s="21" customFormat="1" x14ac:dyDescent="0.15">
      <c r="B41" s="22" t="s">
        <v>302</v>
      </c>
    </row>
  </sheetData>
  <sheetProtection algorithmName="SHA-512" hashValue="mJ+VsRko3JDjI6XyUy5/gAuPthp6P3NuYRhs6cN9qRI26Gu9GTxNTonD6F2VJokbB9xeiZGmCU+cJ0vMMhDqEg==" saltValue="l/0WPqVk0DdCaZkf+qUc3Q==" spinCount="100000" sheet="1" objects="1" scenarios="1"/>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A0A99-A851-4048-8ADE-BFED0B9ABC9E}">
  <sheetPr>
    <tabColor rgb="FFFFC000"/>
  </sheetPr>
  <dimension ref="A1:N51"/>
  <sheetViews>
    <sheetView showGridLines="0" topLeftCell="A10" zoomScale="85" zoomScaleNormal="85" workbookViewId="0">
      <selection activeCell="B15" sqref="B15:G15"/>
    </sheetView>
  </sheetViews>
  <sheetFormatPr baseColWidth="10" defaultColWidth="8.83203125" defaultRowHeight="12" x14ac:dyDescent="0.15"/>
  <cols>
    <col min="1" max="1" width="8.33203125" style="4" customWidth="1"/>
    <col min="2" max="5" width="8.83203125" style="4"/>
    <col min="6" max="6" width="8.83203125" style="4" customWidth="1"/>
    <col min="7" max="12" width="8.83203125" style="4"/>
    <col min="13" max="13" width="8.83203125" style="4" customWidth="1"/>
    <col min="14" max="14" width="8.83203125" style="4"/>
    <col min="15" max="15" width="8.33203125" style="4" customWidth="1"/>
    <col min="16" max="16384" width="8.83203125" style="4"/>
  </cols>
  <sheetData>
    <row r="1" spans="1:14" ht="25" customHeight="1" x14ac:dyDescent="0.15"/>
    <row r="2" spans="1:14" ht="25" customHeight="1" x14ac:dyDescent="0.15"/>
    <row r="3" spans="1:14" ht="43" customHeight="1" x14ac:dyDescent="0.3">
      <c r="A3" s="5"/>
      <c r="B3" s="211" t="s">
        <v>237</v>
      </c>
      <c r="C3" s="212"/>
      <c r="D3" s="212"/>
      <c r="E3" s="212"/>
      <c r="F3" s="212"/>
      <c r="G3" s="212"/>
      <c r="H3" s="212"/>
      <c r="I3" s="212"/>
      <c r="J3" s="212"/>
      <c r="K3" s="212"/>
      <c r="L3" s="212"/>
      <c r="M3" s="212"/>
      <c r="N3" s="212"/>
    </row>
    <row r="4" spans="1:14" ht="22" customHeight="1" thickBot="1" x14ac:dyDescent="0.2">
      <c r="A4" s="5"/>
      <c r="B4" s="214" t="s">
        <v>351</v>
      </c>
      <c r="C4" s="214"/>
      <c r="D4" s="214"/>
      <c r="E4" s="214"/>
      <c r="F4" s="214"/>
      <c r="G4" s="214"/>
      <c r="H4" s="214"/>
      <c r="I4" s="214"/>
      <c r="J4" s="214"/>
      <c r="K4" s="214"/>
      <c r="L4" s="214"/>
      <c r="M4" s="214"/>
      <c r="N4" s="214"/>
    </row>
    <row r="5" spans="1:14" ht="25" customHeight="1" x14ac:dyDescent="0.15">
      <c r="A5" s="5"/>
      <c r="B5" s="12"/>
      <c r="C5" s="12"/>
      <c r="D5" s="12"/>
      <c r="E5" s="12"/>
      <c r="F5" s="12"/>
      <c r="G5" s="12"/>
      <c r="H5" s="12"/>
      <c r="I5" s="12"/>
      <c r="J5" s="12"/>
      <c r="K5" s="12"/>
      <c r="L5" s="12"/>
      <c r="M5" s="12"/>
      <c r="N5" s="12"/>
    </row>
    <row r="6" spans="1:14" ht="30" customHeight="1" x14ac:dyDescent="0.15">
      <c r="A6" s="6"/>
      <c r="B6" s="209" t="s">
        <v>238</v>
      </c>
      <c r="C6" s="210"/>
      <c r="D6" s="210"/>
      <c r="E6" s="210"/>
      <c r="F6" s="210"/>
      <c r="G6" s="210"/>
      <c r="H6" s="210"/>
      <c r="I6" s="210"/>
      <c r="J6" s="210"/>
      <c r="K6" s="210"/>
      <c r="L6" s="210"/>
      <c r="M6" s="210"/>
      <c r="N6" s="210"/>
    </row>
    <row r="7" spans="1:14" ht="15" customHeight="1" x14ac:dyDescent="0.15">
      <c r="A7" s="5"/>
      <c r="B7" s="13"/>
      <c r="C7" s="13"/>
      <c r="D7" s="13"/>
      <c r="E7" s="13"/>
      <c r="F7" s="13"/>
      <c r="G7" s="13"/>
      <c r="H7" s="13"/>
      <c r="I7" s="13"/>
      <c r="J7" s="13"/>
      <c r="K7" s="13"/>
      <c r="L7" s="13"/>
      <c r="M7" s="13"/>
      <c r="N7" s="13"/>
    </row>
    <row r="8" spans="1:14" s="8" customFormat="1" ht="25" customHeight="1" x14ac:dyDescent="0.15">
      <c r="A8" s="7"/>
      <c r="B8" s="208" t="s">
        <v>281</v>
      </c>
      <c r="C8" s="208"/>
      <c r="D8" s="208"/>
      <c r="E8" s="208"/>
      <c r="F8" s="208"/>
      <c r="G8" s="208"/>
      <c r="H8" s="14"/>
      <c r="I8" s="14"/>
      <c r="J8" s="14"/>
      <c r="K8" s="14"/>
      <c r="L8" s="14"/>
      <c r="M8" s="14"/>
      <c r="N8" s="14"/>
    </row>
    <row r="9" spans="1:14" s="8" customFormat="1" ht="25" customHeight="1" x14ac:dyDescent="0.15">
      <c r="A9" s="7"/>
      <c r="B9" s="208" t="s">
        <v>282</v>
      </c>
      <c r="C9" s="208"/>
      <c r="D9" s="208"/>
      <c r="E9" s="208"/>
      <c r="F9" s="208"/>
      <c r="G9" s="208"/>
      <c r="H9" s="14"/>
      <c r="I9" s="14"/>
      <c r="J9" s="14"/>
      <c r="K9" s="14"/>
      <c r="L9" s="14"/>
      <c r="M9" s="14"/>
      <c r="N9" s="14"/>
    </row>
    <row r="10" spans="1:14" s="8" customFormat="1" ht="25" customHeight="1" x14ac:dyDescent="0.15">
      <c r="A10" s="7"/>
      <c r="B10" s="208" t="s">
        <v>283</v>
      </c>
      <c r="C10" s="208"/>
      <c r="D10" s="208"/>
      <c r="E10" s="208"/>
      <c r="F10" s="208"/>
      <c r="G10" s="208"/>
      <c r="H10" s="14"/>
      <c r="I10" s="14"/>
      <c r="J10" s="14"/>
      <c r="K10" s="14"/>
      <c r="L10" s="14"/>
      <c r="M10" s="14"/>
      <c r="N10" s="14"/>
    </row>
    <row r="11" spans="1:14" s="8" customFormat="1" ht="25" customHeight="1" x14ac:dyDescent="0.15">
      <c r="A11" s="7"/>
      <c r="B11" s="208" t="s">
        <v>284</v>
      </c>
      <c r="C11" s="208"/>
      <c r="D11" s="208"/>
      <c r="E11" s="208"/>
      <c r="F11" s="208"/>
      <c r="G11" s="208"/>
      <c r="H11" s="14"/>
      <c r="I11" s="14"/>
      <c r="J11" s="14"/>
      <c r="K11" s="14"/>
      <c r="L11" s="14"/>
      <c r="M11" s="14"/>
      <c r="N11" s="14"/>
    </row>
    <row r="12" spans="1:14" s="8" customFormat="1" ht="25" customHeight="1" x14ac:dyDescent="0.15">
      <c r="A12" s="7"/>
      <c r="B12" s="208" t="s">
        <v>285</v>
      </c>
      <c r="C12" s="208"/>
      <c r="D12" s="208"/>
      <c r="E12" s="208"/>
      <c r="F12" s="208"/>
      <c r="G12" s="208"/>
      <c r="H12" s="14"/>
      <c r="I12" s="14"/>
      <c r="J12" s="14"/>
      <c r="K12" s="14"/>
      <c r="L12" s="14"/>
      <c r="M12" s="14"/>
      <c r="N12" s="14"/>
    </row>
    <row r="13" spans="1:14" s="8" customFormat="1" ht="25" customHeight="1" x14ac:dyDescent="0.15">
      <c r="A13" s="7"/>
      <c r="B13" s="208" t="s">
        <v>286</v>
      </c>
      <c r="C13" s="208"/>
      <c r="D13" s="208"/>
      <c r="E13" s="208"/>
      <c r="F13" s="208"/>
      <c r="G13" s="208"/>
      <c r="H13" s="14"/>
      <c r="I13" s="14"/>
      <c r="J13" s="14"/>
      <c r="K13" s="14"/>
      <c r="L13" s="14"/>
      <c r="M13" s="14"/>
      <c r="N13" s="14"/>
    </row>
    <row r="14" spans="1:14" s="8" customFormat="1" ht="25" customHeight="1" x14ac:dyDescent="0.15">
      <c r="A14" s="7"/>
      <c r="B14" s="208" t="s">
        <v>287</v>
      </c>
      <c r="C14" s="208"/>
      <c r="D14" s="208"/>
      <c r="E14" s="208"/>
      <c r="F14" s="208"/>
      <c r="G14" s="208"/>
      <c r="H14" s="14"/>
      <c r="I14" s="14"/>
      <c r="J14" s="14"/>
      <c r="K14" s="14"/>
      <c r="L14" s="14"/>
      <c r="M14" s="14"/>
      <c r="N14" s="14"/>
    </row>
    <row r="15" spans="1:14" s="8" customFormat="1" ht="19.5" customHeight="1" x14ac:dyDescent="0.15">
      <c r="A15" s="7"/>
      <c r="B15" s="208" t="s">
        <v>288</v>
      </c>
      <c r="C15" s="208"/>
      <c r="D15" s="208"/>
      <c r="E15" s="208"/>
      <c r="F15" s="208"/>
      <c r="G15" s="208"/>
      <c r="H15" s="14"/>
      <c r="I15" s="14"/>
      <c r="J15" s="14"/>
      <c r="K15" s="14"/>
      <c r="L15" s="14"/>
      <c r="M15" s="14"/>
      <c r="N15" s="14"/>
    </row>
    <row r="16" spans="1:14" ht="20" customHeight="1" x14ac:dyDescent="0.15">
      <c r="A16" s="5"/>
      <c r="B16" s="13"/>
      <c r="C16" s="13"/>
      <c r="D16" s="13"/>
      <c r="E16" s="13"/>
      <c r="F16" s="13"/>
      <c r="G16" s="13"/>
      <c r="H16" s="13"/>
      <c r="I16" s="13"/>
      <c r="J16" s="13"/>
      <c r="K16" s="13"/>
      <c r="L16" s="13"/>
      <c r="M16" s="13"/>
      <c r="N16" s="13"/>
    </row>
    <row r="17" spans="1:14" s="9" customFormat="1" ht="30" customHeight="1" x14ac:dyDescent="0.15">
      <c r="A17" s="6"/>
      <c r="B17" s="209" t="s">
        <v>239</v>
      </c>
      <c r="C17" s="209"/>
      <c r="D17" s="209"/>
      <c r="E17" s="209"/>
      <c r="F17" s="209"/>
      <c r="G17" s="209"/>
      <c r="H17" s="209"/>
      <c r="I17" s="209"/>
      <c r="J17" s="209"/>
      <c r="K17" s="209"/>
      <c r="L17" s="209"/>
      <c r="M17" s="209"/>
      <c r="N17" s="209"/>
    </row>
    <row r="18" spans="1:14" ht="15" customHeight="1" x14ac:dyDescent="0.15">
      <c r="A18" s="5"/>
      <c r="B18" s="15"/>
      <c r="C18" s="15"/>
      <c r="D18" s="15"/>
      <c r="E18" s="15"/>
      <c r="F18" s="15"/>
      <c r="G18" s="15"/>
      <c r="H18" s="15"/>
      <c r="I18" s="15"/>
      <c r="J18" s="15"/>
      <c r="K18" s="15"/>
      <c r="L18" s="15"/>
      <c r="M18" s="15"/>
      <c r="N18" s="15"/>
    </row>
    <row r="19" spans="1:14" s="8" customFormat="1" ht="20" customHeight="1" x14ac:dyDescent="0.15">
      <c r="A19" s="7"/>
      <c r="B19" s="20" t="s">
        <v>365</v>
      </c>
      <c r="C19" s="18"/>
      <c r="D19" s="19"/>
      <c r="E19" s="19"/>
      <c r="F19" s="19"/>
      <c r="G19" s="19"/>
      <c r="H19" s="19"/>
      <c r="I19" s="19"/>
      <c r="J19" s="19"/>
      <c r="K19" s="19"/>
      <c r="L19" s="19"/>
      <c r="M19" s="19"/>
      <c r="N19" s="19"/>
    </row>
    <row r="20" spans="1:14" ht="10" customHeight="1" x14ac:dyDescent="0.15">
      <c r="A20" s="5"/>
      <c r="B20" s="13"/>
      <c r="C20" s="13"/>
      <c r="D20" s="13"/>
      <c r="E20" s="13"/>
      <c r="F20" s="13"/>
      <c r="G20" s="13"/>
      <c r="H20" s="13"/>
      <c r="I20" s="13"/>
      <c r="J20" s="13"/>
      <c r="K20" s="13"/>
      <c r="L20" s="13"/>
      <c r="M20" s="13"/>
      <c r="N20" s="13"/>
    </row>
    <row r="21" spans="1:14" ht="28" customHeight="1" x14ac:dyDescent="0.15">
      <c r="A21" s="5"/>
      <c r="B21" s="213" t="s">
        <v>301</v>
      </c>
      <c r="C21" s="213"/>
      <c r="D21" s="213"/>
      <c r="E21" s="213"/>
      <c r="F21" s="213"/>
      <c r="G21" s="213"/>
      <c r="H21" s="213"/>
      <c r="I21" s="213"/>
      <c r="J21" s="213"/>
      <c r="K21" s="213"/>
      <c r="L21" s="213"/>
      <c r="M21" s="213"/>
      <c r="N21" s="213"/>
    </row>
    <row r="22" spans="1:14" ht="10" customHeight="1" x14ac:dyDescent="0.15">
      <c r="A22" s="5"/>
      <c r="B22" s="213"/>
      <c r="C22" s="213"/>
      <c r="D22" s="213"/>
      <c r="E22" s="213"/>
      <c r="F22" s="213"/>
      <c r="G22" s="213"/>
      <c r="H22" s="213"/>
      <c r="I22" s="213"/>
      <c r="J22" s="213"/>
      <c r="K22" s="213"/>
      <c r="L22" s="213"/>
      <c r="M22" s="213"/>
      <c r="N22" s="213"/>
    </row>
    <row r="23" spans="1:14" ht="20" customHeight="1" x14ac:dyDescent="0.15">
      <c r="A23" s="5"/>
      <c r="B23" s="213" t="s">
        <v>240</v>
      </c>
      <c r="C23" s="213"/>
      <c r="D23" s="213"/>
      <c r="E23" s="213"/>
      <c r="F23" s="213"/>
      <c r="G23" s="213"/>
      <c r="H23" s="213"/>
      <c r="I23" s="213"/>
      <c r="J23" s="213"/>
      <c r="K23" s="213"/>
      <c r="L23" s="213"/>
      <c r="M23" s="213"/>
      <c r="N23" s="16"/>
    </row>
    <row r="24" spans="1:14" ht="10" customHeight="1" x14ac:dyDescent="0.15">
      <c r="A24" s="5"/>
      <c r="B24" s="16"/>
      <c r="C24" s="16"/>
      <c r="D24" s="16"/>
      <c r="E24" s="16"/>
      <c r="F24" s="16"/>
      <c r="G24" s="16"/>
      <c r="H24" s="16"/>
      <c r="I24" s="16"/>
      <c r="J24" s="16"/>
      <c r="K24" s="16"/>
      <c r="L24" s="16"/>
      <c r="M24" s="16"/>
      <c r="N24" s="16"/>
    </row>
    <row r="25" spans="1:14" ht="20" customHeight="1" x14ac:dyDescent="0.15">
      <c r="A25" s="5"/>
      <c r="B25" s="213" t="s">
        <v>257</v>
      </c>
      <c r="C25" s="213"/>
      <c r="D25" s="213"/>
      <c r="E25" s="213"/>
      <c r="F25" s="213"/>
      <c r="G25" s="213"/>
      <c r="H25" s="213"/>
      <c r="I25" s="213"/>
      <c r="J25" s="213"/>
      <c r="K25" s="213"/>
      <c r="L25" s="213"/>
      <c r="M25" s="213"/>
      <c r="N25" s="16"/>
    </row>
    <row r="26" spans="1:14" ht="10" customHeight="1" x14ac:dyDescent="0.15">
      <c r="A26" s="5"/>
      <c r="B26" s="16"/>
      <c r="C26" s="16"/>
      <c r="D26" s="16"/>
      <c r="E26" s="16"/>
      <c r="F26" s="16"/>
      <c r="G26" s="16"/>
      <c r="H26" s="16"/>
      <c r="I26" s="16"/>
      <c r="J26" s="16"/>
      <c r="K26" s="16"/>
      <c r="L26" s="16"/>
      <c r="M26" s="16"/>
      <c r="N26" s="16"/>
    </row>
    <row r="27" spans="1:14" ht="14.5" customHeight="1" x14ac:dyDescent="0.15">
      <c r="A27" s="5"/>
      <c r="B27" s="213" t="s">
        <v>340</v>
      </c>
      <c r="C27" s="213"/>
      <c r="D27" s="213"/>
      <c r="E27" s="213"/>
      <c r="F27" s="213"/>
      <c r="G27" s="213"/>
      <c r="H27" s="213"/>
      <c r="I27" s="213"/>
      <c r="J27" s="213"/>
      <c r="K27" s="213"/>
      <c r="L27" s="213"/>
      <c r="M27" s="213"/>
      <c r="N27" s="16"/>
    </row>
    <row r="28" spans="1:14" x14ac:dyDescent="0.15">
      <c r="A28" s="5"/>
      <c r="B28" s="213"/>
      <c r="C28" s="213"/>
      <c r="D28" s="213"/>
      <c r="E28" s="213"/>
      <c r="F28" s="213"/>
      <c r="G28" s="213"/>
      <c r="H28" s="213"/>
      <c r="I28" s="213"/>
      <c r="J28" s="213"/>
      <c r="K28" s="213"/>
      <c r="L28" s="213"/>
      <c r="M28" s="213"/>
      <c r="N28" s="13"/>
    </row>
    <row r="29" spans="1:14" x14ac:dyDescent="0.15">
      <c r="A29" s="5"/>
      <c r="B29" s="213"/>
      <c r="C29" s="213"/>
      <c r="D29" s="213"/>
      <c r="E29" s="213"/>
      <c r="F29" s="213"/>
      <c r="G29" s="213"/>
      <c r="H29" s="213"/>
      <c r="I29" s="213"/>
      <c r="J29" s="213"/>
      <c r="K29" s="213"/>
      <c r="L29" s="213"/>
      <c r="M29" s="213"/>
      <c r="N29" s="13"/>
    </row>
    <row r="30" spans="1:14" x14ac:dyDescent="0.15">
      <c r="A30" s="5"/>
      <c r="B30" s="213"/>
      <c r="C30" s="213"/>
      <c r="D30" s="213"/>
      <c r="E30" s="213"/>
      <c r="F30" s="213"/>
      <c r="G30" s="213"/>
      <c r="H30" s="213"/>
      <c r="I30" s="213"/>
      <c r="J30" s="213"/>
      <c r="K30" s="213"/>
      <c r="L30" s="213"/>
      <c r="M30" s="213"/>
      <c r="N30" s="13"/>
    </row>
    <row r="31" spans="1:14" ht="20" customHeight="1" x14ac:dyDescent="0.15">
      <c r="A31" s="5"/>
      <c r="B31" s="13"/>
      <c r="C31" s="13"/>
      <c r="D31" s="13"/>
      <c r="E31" s="13"/>
      <c r="F31" s="13"/>
      <c r="G31" s="13"/>
      <c r="H31" s="13"/>
      <c r="I31" s="13"/>
      <c r="J31" s="13"/>
      <c r="K31" s="13"/>
      <c r="L31" s="13"/>
      <c r="M31" s="13"/>
      <c r="N31" s="13"/>
    </row>
    <row r="32" spans="1:14" s="9" customFormat="1" ht="30" customHeight="1" x14ac:dyDescent="0.15">
      <c r="A32" s="6"/>
      <c r="B32" s="209" t="s">
        <v>289</v>
      </c>
      <c r="C32" s="209"/>
      <c r="D32" s="209"/>
      <c r="E32" s="209"/>
      <c r="F32" s="209"/>
      <c r="G32" s="209"/>
      <c r="H32" s="209"/>
      <c r="I32" s="209"/>
      <c r="J32" s="209"/>
      <c r="K32" s="209"/>
      <c r="L32" s="209"/>
      <c r="M32" s="209"/>
      <c r="N32" s="209"/>
    </row>
    <row r="33" spans="1:14" ht="15" customHeight="1" x14ac:dyDescent="0.15">
      <c r="A33" s="5"/>
      <c r="B33" s="15"/>
      <c r="C33" s="15"/>
      <c r="D33" s="15"/>
      <c r="E33" s="15"/>
      <c r="F33" s="15"/>
      <c r="G33" s="15"/>
      <c r="H33" s="15"/>
      <c r="I33" s="15"/>
      <c r="J33" s="15"/>
      <c r="K33" s="15"/>
      <c r="L33" s="15"/>
      <c r="M33" s="15"/>
      <c r="N33" s="15"/>
    </row>
    <row r="34" spans="1:14" ht="20" customHeight="1" x14ac:dyDescent="0.15">
      <c r="A34" s="5"/>
      <c r="B34" s="23" t="s">
        <v>74</v>
      </c>
      <c r="C34" s="14" t="s">
        <v>256</v>
      </c>
      <c r="D34" s="14"/>
      <c r="E34" s="14"/>
      <c r="F34" s="13"/>
      <c r="G34" s="13"/>
      <c r="H34" s="13"/>
      <c r="I34" s="13"/>
      <c r="J34" s="13"/>
      <c r="K34" s="13"/>
      <c r="L34" s="13"/>
      <c r="M34" s="13"/>
      <c r="N34" s="13"/>
    </row>
    <row r="35" spans="1:14" ht="20" customHeight="1" x14ac:dyDescent="0.15">
      <c r="A35" s="5"/>
      <c r="B35" s="23" t="s">
        <v>65</v>
      </c>
      <c r="C35" s="14" t="s">
        <v>251</v>
      </c>
      <c r="D35" s="14"/>
      <c r="E35" s="14"/>
      <c r="F35" s="13"/>
      <c r="G35" s="13"/>
      <c r="H35" s="13"/>
      <c r="I35" s="13"/>
      <c r="J35" s="13"/>
      <c r="K35" s="13"/>
      <c r="L35" s="13"/>
      <c r="M35" s="13"/>
      <c r="N35" s="13"/>
    </row>
    <row r="36" spans="1:14" ht="20" customHeight="1" x14ac:dyDescent="0.15">
      <c r="A36" s="5"/>
      <c r="B36" s="23" t="s">
        <v>66</v>
      </c>
      <c r="C36" s="14" t="s">
        <v>250</v>
      </c>
      <c r="D36" s="14"/>
      <c r="E36" s="14"/>
      <c r="F36" s="13"/>
      <c r="G36" s="13"/>
      <c r="H36" s="13"/>
      <c r="I36" s="13"/>
      <c r="J36" s="13"/>
      <c r="K36" s="13"/>
      <c r="L36" s="13"/>
      <c r="M36" s="13"/>
      <c r="N36" s="13"/>
    </row>
    <row r="37" spans="1:14" ht="20" customHeight="1" x14ac:dyDescent="0.15">
      <c r="A37" s="5"/>
      <c r="B37" s="23" t="s">
        <v>64</v>
      </c>
      <c r="C37" s="14" t="s">
        <v>249</v>
      </c>
      <c r="D37" s="14"/>
      <c r="E37" s="14"/>
      <c r="F37" s="13"/>
      <c r="G37" s="13"/>
      <c r="H37" s="13"/>
      <c r="I37" s="13"/>
      <c r="J37" s="13"/>
      <c r="K37" s="13"/>
      <c r="L37" s="13"/>
      <c r="M37" s="13"/>
      <c r="N37" s="13"/>
    </row>
    <row r="38" spans="1:14" ht="20" customHeight="1" x14ac:dyDescent="0.15">
      <c r="A38" s="5"/>
      <c r="B38" s="23" t="s">
        <v>252</v>
      </c>
      <c r="C38" s="14" t="s">
        <v>253</v>
      </c>
      <c r="D38" s="14"/>
      <c r="E38" s="14"/>
      <c r="F38" s="13"/>
      <c r="G38" s="13"/>
      <c r="H38" s="13"/>
      <c r="I38" s="13"/>
      <c r="J38" s="13"/>
      <c r="K38" s="13"/>
      <c r="L38" s="13"/>
      <c r="M38" s="13"/>
      <c r="N38" s="13"/>
    </row>
    <row r="39" spans="1:14" ht="20" customHeight="1" x14ac:dyDescent="0.15">
      <c r="A39" s="5"/>
      <c r="B39" s="23" t="s">
        <v>254</v>
      </c>
      <c r="C39" s="14" t="s">
        <v>255</v>
      </c>
      <c r="D39" s="14"/>
      <c r="E39" s="14"/>
      <c r="F39" s="13"/>
      <c r="G39" s="13"/>
      <c r="H39" s="13"/>
      <c r="I39" s="13"/>
      <c r="J39" s="13"/>
      <c r="K39" s="13"/>
      <c r="L39" s="13"/>
      <c r="M39" s="13"/>
      <c r="N39" s="13"/>
    </row>
    <row r="40" spans="1:14" ht="20" customHeight="1" x14ac:dyDescent="0.15">
      <c r="A40" s="5"/>
      <c r="B40" s="13"/>
      <c r="C40" s="13"/>
      <c r="D40" s="13"/>
      <c r="E40" s="13"/>
      <c r="F40" s="13"/>
      <c r="G40" s="13"/>
      <c r="H40" s="13"/>
      <c r="I40" s="13"/>
      <c r="J40" s="13"/>
      <c r="K40" s="13"/>
      <c r="L40" s="13"/>
      <c r="M40" s="13"/>
      <c r="N40" s="13"/>
    </row>
    <row r="41" spans="1:14" s="11" customFormat="1" ht="30" customHeight="1" x14ac:dyDescent="0.15">
      <c r="A41" s="10"/>
      <c r="B41" s="209" t="s">
        <v>241</v>
      </c>
      <c r="C41" s="209"/>
      <c r="D41" s="209"/>
      <c r="E41" s="209"/>
      <c r="F41" s="209"/>
      <c r="G41" s="17"/>
      <c r="H41" s="209" t="s">
        <v>258</v>
      </c>
      <c r="I41" s="209"/>
      <c r="J41" s="209"/>
      <c r="K41" s="209"/>
      <c r="L41" s="209"/>
      <c r="M41" s="209"/>
      <c r="N41" s="209"/>
    </row>
    <row r="42" spans="1:14" ht="15" customHeight="1" x14ac:dyDescent="0.15">
      <c r="A42" s="5"/>
      <c r="B42" s="13"/>
      <c r="C42" s="13"/>
      <c r="D42" s="13"/>
      <c r="E42" s="13"/>
      <c r="F42" s="13"/>
      <c r="G42" s="13"/>
      <c r="H42" s="13"/>
      <c r="I42" s="13"/>
      <c r="J42" s="13"/>
      <c r="K42" s="13"/>
      <c r="L42" s="13"/>
      <c r="M42" s="13"/>
      <c r="N42" s="13"/>
    </row>
    <row r="43" spans="1:14" x14ac:dyDescent="0.15">
      <c r="A43" s="5"/>
      <c r="B43" s="13"/>
      <c r="C43" s="13"/>
      <c r="D43" s="13"/>
      <c r="E43" s="13"/>
      <c r="F43" s="13"/>
      <c r="G43" s="13"/>
      <c r="H43" s="13"/>
      <c r="I43" s="13"/>
      <c r="J43" s="13"/>
      <c r="K43" s="13"/>
      <c r="L43" s="13"/>
      <c r="M43" s="13"/>
      <c r="N43" s="13"/>
    </row>
    <row r="44" spans="1:14" x14ac:dyDescent="0.15">
      <c r="A44" s="5"/>
      <c r="B44" s="13"/>
      <c r="C44" s="13"/>
      <c r="D44" s="13"/>
      <c r="E44" s="13"/>
      <c r="F44" s="13"/>
      <c r="G44" s="13"/>
      <c r="H44" s="13"/>
      <c r="I44" s="13"/>
      <c r="J44" s="13"/>
      <c r="K44" s="13"/>
      <c r="L44" s="13"/>
      <c r="M44" s="13"/>
      <c r="N44" s="13"/>
    </row>
    <row r="45" spans="1:14" x14ac:dyDescent="0.15">
      <c r="A45" s="5"/>
      <c r="B45" s="13"/>
      <c r="C45" s="13"/>
      <c r="D45" s="13"/>
      <c r="E45" s="13"/>
      <c r="F45" s="13"/>
      <c r="G45" s="13"/>
      <c r="H45" s="13"/>
      <c r="I45" s="13"/>
      <c r="J45" s="13"/>
      <c r="K45" s="13"/>
      <c r="L45" s="13"/>
      <c r="M45" s="13"/>
      <c r="N45" s="13"/>
    </row>
    <row r="46" spans="1:14" x14ac:dyDescent="0.15">
      <c r="A46" s="5"/>
      <c r="B46" s="13"/>
      <c r="C46" s="13"/>
      <c r="D46" s="13"/>
      <c r="E46" s="13"/>
      <c r="F46" s="13"/>
      <c r="G46" s="13"/>
      <c r="H46" s="13"/>
      <c r="I46" s="13"/>
      <c r="J46" s="13"/>
      <c r="K46" s="13"/>
      <c r="L46" s="13"/>
      <c r="M46" s="13"/>
      <c r="N46" s="13"/>
    </row>
    <row r="47" spans="1:14" x14ac:dyDescent="0.15">
      <c r="B47" s="13"/>
      <c r="C47" s="13"/>
      <c r="D47" s="13"/>
      <c r="E47" s="13"/>
      <c r="F47" s="13"/>
      <c r="G47" s="13"/>
      <c r="H47" s="13"/>
      <c r="I47" s="13"/>
      <c r="J47" s="13"/>
      <c r="K47" s="13"/>
      <c r="L47" s="13"/>
      <c r="M47" s="13"/>
      <c r="N47" s="13"/>
    </row>
    <row r="48" spans="1:14" x14ac:dyDescent="0.15">
      <c r="B48" s="13"/>
      <c r="C48" s="13"/>
      <c r="D48" s="13"/>
      <c r="E48" s="13"/>
      <c r="F48" s="13"/>
      <c r="G48" s="13"/>
      <c r="H48" s="13"/>
      <c r="I48" s="13"/>
      <c r="J48" s="13"/>
      <c r="K48" s="13"/>
      <c r="L48" s="13"/>
      <c r="M48" s="13"/>
      <c r="N48" s="13"/>
    </row>
    <row r="49" spans="2:14" x14ac:dyDescent="0.15">
      <c r="B49" s="13"/>
      <c r="C49" s="13"/>
      <c r="D49" s="13"/>
      <c r="E49" s="13"/>
      <c r="F49" s="13"/>
      <c r="G49" s="13"/>
      <c r="H49" s="13"/>
      <c r="I49" s="13"/>
      <c r="J49" s="13"/>
      <c r="K49" s="13"/>
      <c r="L49" s="13"/>
      <c r="M49" s="13"/>
      <c r="N49" s="13"/>
    </row>
    <row r="50" spans="2:14" x14ac:dyDescent="0.15">
      <c r="B50" s="5"/>
      <c r="C50" s="5"/>
      <c r="D50" s="5"/>
      <c r="E50" s="5"/>
      <c r="F50" s="5"/>
      <c r="G50" s="5"/>
      <c r="H50" s="5"/>
      <c r="I50" s="5"/>
      <c r="J50" s="5"/>
      <c r="K50" s="5"/>
      <c r="L50" s="5"/>
      <c r="M50" s="5"/>
      <c r="N50" s="5"/>
    </row>
    <row r="51" spans="2:14" x14ac:dyDescent="0.15">
      <c r="B51" s="5"/>
      <c r="C51" s="5"/>
      <c r="D51" s="5"/>
      <c r="E51" s="5"/>
      <c r="F51" s="5"/>
      <c r="G51" s="5"/>
      <c r="H51" s="5"/>
      <c r="I51" s="5"/>
      <c r="J51" s="5"/>
      <c r="K51" s="5"/>
      <c r="L51" s="5"/>
      <c r="M51" s="5"/>
      <c r="N51" s="5"/>
    </row>
  </sheetData>
  <sheetProtection algorithmName="SHA-512" hashValue="c8v9qm6IF9722wtb3sAh8ogVFY0+d9Sr8V3fTRJKheLov/TKp9gZDheYo7/Xo97tz/7pv/xNYZXjVBwPEWwd1A==" saltValue="9ZC655RjENGEara+LWVWbw==" spinCount="100000" sheet="1" objects="1" scenarios="1"/>
  <sortState xmlns:xlrd2="http://schemas.microsoft.com/office/spreadsheetml/2017/richdata2" ref="B34:D39">
    <sortCondition ref="B34:B39"/>
  </sortState>
  <mergeCells count="19">
    <mergeCell ref="B3:N3"/>
    <mergeCell ref="B21:N22"/>
    <mergeCell ref="B23:M23"/>
    <mergeCell ref="B27:M30"/>
    <mergeCell ref="B25:M25"/>
    <mergeCell ref="B4:N4"/>
    <mergeCell ref="B8:G8"/>
    <mergeCell ref="B9:G9"/>
    <mergeCell ref="B10:G10"/>
    <mergeCell ref="B11:G11"/>
    <mergeCell ref="B12:G12"/>
    <mergeCell ref="B13:G13"/>
    <mergeCell ref="B14:G14"/>
    <mergeCell ref="B15:G15"/>
    <mergeCell ref="B6:N6"/>
    <mergeCell ref="B17:N17"/>
    <mergeCell ref="B41:F41"/>
    <mergeCell ref="B32:N32"/>
    <mergeCell ref="H41:N41"/>
  </mergeCells>
  <hyperlinks>
    <hyperlink ref="B8" location="Instructions!A1" display="INSTRUCTIONS" xr:uid="{4B2F6211-0392-435E-B655-15EECBA6A9D7}"/>
    <hyperlink ref="B9" location="Collection!A1" display="COLLECTION AND RAW MATERIAL SUBSTITUTION" xr:uid="{6FD67F23-5B65-4296-A9D8-1F446DF52C98}"/>
    <hyperlink ref="B10" location="Transportation!A1" display="TRANSPORTATION" xr:uid="{52F3CC00-BE64-4A5D-A387-56981696A63A}"/>
    <hyperlink ref="B11" location="Sorting!A1" display="ENERGY INTENSIVE SORTING" xr:uid="{08EAB5F7-EC2F-4C14-AD62-93F6A134E447}"/>
    <hyperlink ref="B12" location="'Open Burning'!A1" display="OPEN BURNING" xr:uid="{1D2708A3-615F-49DC-B45E-234D6245EC3D}"/>
    <hyperlink ref="B13" location="'Overall Results'!A1" display="OVERALL MITIGATION RESULTS" xr:uid="{A89A6E7B-7DEB-492F-B1D5-061838A21897}"/>
    <hyperlink ref="B14" location="'Vehicle Defaults'!A1" display="VEHICLE TYPES, CAPACITY AND FUEL EFFICIENCY" xr:uid="{5F5247CD-1924-4DA7-9DF0-7DB489E37114}"/>
    <hyperlink ref="B15" location="'Emission Factors'!A1" display="EMISSION FACTORS" xr:uid="{C2FB9A9E-E641-4A99-BF71-765424EC0951}"/>
  </hyperlinks>
  <pageMargins left="0.7" right="0.7" top="0.75" bottom="0.75" header="0.3" footer="0.3"/>
  <pageSetup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D73C5-CD66-463E-9C5F-292CC3A779D4}">
  <sheetPr>
    <tabColor theme="5" tint="0.39997558519241921"/>
  </sheetPr>
  <dimension ref="A1:AY501"/>
  <sheetViews>
    <sheetView topLeftCell="F1" zoomScale="85" zoomScaleNormal="85" workbookViewId="0">
      <selection activeCell="Q9" sqref="Q9:V9"/>
    </sheetView>
  </sheetViews>
  <sheetFormatPr baseColWidth="10" defaultColWidth="8.83203125" defaultRowHeight="12" x14ac:dyDescent="0.15"/>
  <cols>
    <col min="1" max="1" width="8.33203125" style="62" customWidth="1"/>
    <col min="2" max="2" width="27" style="62" customWidth="1"/>
    <col min="3" max="4" width="20.6640625" style="62" customWidth="1"/>
    <col min="5" max="6" width="1.6640625" style="62" customWidth="1"/>
    <col min="7" max="7" width="27" style="62" customWidth="1"/>
    <col min="8" max="9" width="20.6640625" style="62" customWidth="1"/>
    <col min="10" max="10" width="8.83203125" style="63"/>
    <col min="11" max="21" width="8.83203125" style="62"/>
    <col min="22" max="22" width="16.33203125" style="62" customWidth="1"/>
    <col min="23" max="16384" width="8.83203125" style="62"/>
  </cols>
  <sheetData>
    <row r="1" spans="1:51" ht="25" customHeight="1" x14ac:dyDescent="0.15">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row>
    <row r="2" spans="1:51" ht="25" customHeight="1" x14ac:dyDescent="0.15">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row>
    <row r="3" spans="1:51" ht="34.5" customHeight="1" thickBot="1" x14ac:dyDescent="0.35">
      <c r="A3" s="65"/>
      <c r="B3" s="225" t="s">
        <v>282</v>
      </c>
      <c r="C3" s="225"/>
      <c r="D3" s="225"/>
      <c r="E3" s="225"/>
      <c r="F3" s="225"/>
      <c r="G3" s="225"/>
      <c r="H3" s="225"/>
      <c r="I3" s="225"/>
      <c r="J3" s="66"/>
      <c r="K3" s="64"/>
      <c r="L3" s="216" t="s">
        <v>293</v>
      </c>
      <c r="M3" s="216"/>
      <c r="N3" s="216"/>
      <c r="O3" s="67"/>
      <c r="P3" s="67"/>
      <c r="Q3" s="67"/>
      <c r="R3" s="67"/>
      <c r="S3" s="67"/>
      <c r="T3" s="67"/>
      <c r="U3" s="222"/>
      <c r="V3" s="222"/>
      <c r="W3" s="68"/>
      <c r="X3" s="68"/>
      <c r="Y3" s="68"/>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row>
    <row r="4" spans="1:51" ht="33" customHeight="1" x14ac:dyDescent="0.15">
      <c r="B4" s="69"/>
      <c r="C4" s="69"/>
      <c r="D4" s="69"/>
      <c r="E4" s="69"/>
      <c r="F4" s="63"/>
      <c r="G4" s="63"/>
      <c r="H4" s="63"/>
      <c r="I4" s="63"/>
      <c r="K4" s="64"/>
      <c r="L4" s="70"/>
      <c r="M4" s="70"/>
      <c r="N4" s="70"/>
      <c r="O4" s="70"/>
      <c r="P4" s="70"/>
      <c r="Q4" s="70"/>
      <c r="R4" s="70"/>
      <c r="S4" s="70"/>
      <c r="T4" s="70"/>
      <c r="U4" s="70"/>
      <c r="V4" s="68"/>
      <c r="W4" s="68"/>
      <c r="X4" s="68"/>
      <c r="Y4" s="68"/>
      <c r="Z4" s="64"/>
      <c r="AA4" s="64"/>
      <c r="AB4" s="64"/>
      <c r="AC4" s="64"/>
      <c r="AD4" s="64"/>
      <c r="AE4" s="64"/>
      <c r="AF4" s="64"/>
      <c r="AG4" s="64"/>
      <c r="AH4" s="64"/>
      <c r="AI4" s="64"/>
      <c r="AJ4" s="64"/>
      <c r="AK4" s="64"/>
      <c r="AL4" s="64"/>
      <c r="AM4" s="64"/>
      <c r="AN4" s="64"/>
      <c r="AO4" s="64"/>
      <c r="AP4" s="64"/>
      <c r="AQ4" s="64"/>
      <c r="AR4" s="64"/>
      <c r="AS4" s="64"/>
      <c r="AT4" s="64"/>
      <c r="AU4" s="64"/>
      <c r="AV4" s="64"/>
      <c r="AW4" s="64"/>
      <c r="AX4" s="64"/>
      <c r="AY4" s="64"/>
    </row>
    <row r="5" spans="1:51" ht="7" customHeight="1" x14ac:dyDescent="0.15">
      <c r="B5" s="63"/>
      <c r="C5" s="63"/>
      <c r="D5" s="63"/>
      <c r="E5" s="63"/>
      <c r="F5" s="63"/>
      <c r="G5" s="63"/>
      <c r="H5" s="63"/>
      <c r="I5" s="63"/>
      <c r="K5" s="64"/>
      <c r="L5" s="70"/>
      <c r="M5" s="70"/>
      <c r="N5" s="70"/>
      <c r="O5" s="70"/>
      <c r="P5" s="70"/>
      <c r="Q5" s="70"/>
      <c r="R5" s="70"/>
      <c r="S5" s="70"/>
      <c r="T5" s="70"/>
      <c r="U5" s="70"/>
      <c r="V5" s="68"/>
      <c r="W5" s="68"/>
      <c r="X5" s="68"/>
      <c r="Y5" s="68"/>
      <c r="Z5" s="64"/>
      <c r="AA5" s="64"/>
      <c r="AB5" s="64"/>
      <c r="AC5" s="64"/>
      <c r="AD5" s="64"/>
      <c r="AE5" s="64"/>
      <c r="AF5" s="64"/>
      <c r="AG5" s="64"/>
      <c r="AH5" s="64"/>
      <c r="AI5" s="64"/>
      <c r="AJ5" s="64"/>
      <c r="AK5" s="64"/>
      <c r="AL5" s="64"/>
      <c r="AM5" s="64"/>
      <c r="AN5" s="64"/>
      <c r="AO5" s="64"/>
      <c r="AP5" s="64"/>
      <c r="AQ5" s="64"/>
      <c r="AR5" s="64"/>
      <c r="AS5" s="64"/>
      <c r="AT5" s="64"/>
      <c r="AU5" s="64"/>
      <c r="AV5" s="64"/>
      <c r="AW5" s="64"/>
      <c r="AX5" s="64"/>
      <c r="AY5" s="64"/>
    </row>
    <row r="6" spans="1:51" ht="25" customHeight="1" x14ac:dyDescent="0.15">
      <c r="A6" s="71"/>
      <c r="B6" s="228" t="s">
        <v>295</v>
      </c>
      <c r="C6" s="228"/>
      <c r="D6" s="228"/>
      <c r="E6" s="72"/>
      <c r="F6" s="72"/>
      <c r="G6" s="228" t="s">
        <v>296</v>
      </c>
      <c r="H6" s="228"/>
      <c r="I6" s="228"/>
      <c r="K6" s="64"/>
      <c r="L6" s="217" t="s">
        <v>297</v>
      </c>
      <c r="M6" s="217"/>
      <c r="N6" s="217"/>
      <c r="O6" s="217"/>
      <c r="P6" s="217"/>
      <c r="Q6" s="217" t="s">
        <v>298</v>
      </c>
      <c r="R6" s="217"/>
      <c r="S6" s="217"/>
      <c r="T6" s="217"/>
      <c r="U6" s="217"/>
      <c r="V6" s="217"/>
      <c r="W6" s="68"/>
      <c r="X6" s="68"/>
      <c r="Y6" s="68"/>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row>
    <row r="7" spans="1:51" ht="15" customHeight="1" x14ac:dyDescent="0.15">
      <c r="B7" s="73"/>
      <c r="C7" s="73"/>
      <c r="D7" s="73"/>
      <c r="E7" s="63"/>
      <c r="F7" s="63"/>
      <c r="G7" s="73"/>
      <c r="H7" s="73"/>
      <c r="I7" s="73"/>
      <c r="K7" s="64"/>
      <c r="L7" s="70"/>
      <c r="M7" s="70"/>
      <c r="N7" s="70"/>
      <c r="O7" s="70"/>
      <c r="P7" s="70"/>
      <c r="Q7" s="70"/>
      <c r="R7" s="70"/>
      <c r="S7" s="70"/>
      <c r="T7" s="70"/>
      <c r="U7" s="70"/>
      <c r="V7" s="70"/>
      <c r="W7" s="68"/>
      <c r="X7" s="68"/>
      <c r="Y7" s="68"/>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row>
    <row r="8" spans="1:51" ht="35" customHeight="1" x14ac:dyDescent="0.15">
      <c r="B8" s="74" t="s">
        <v>290</v>
      </c>
      <c r="C8" s="227"/>
      <c r="D8" s="227"/>
      <c r="E8" s="63"/>
      <c r="F8" s="63"/>
      <c r="G8" s="75" t="s">
        <v>292</v>
      </c>
      <c r="H8" s="230"/>
      <c r="I8" s="230"/>
      <c r="K8" s="64"/>
      <c r="L8" s="218" t="s">
        <v>242</v>
      </c>
      <c r="M8" s="218"/>
      <c r="N8" s="218"/>
      <c r="O8" s="218"/>
      <c r="P8" s="218"/>
      <c r="Q8" s="220"/>
      <c r="R8" s="220"/>
      <c r="S8" s="220"/>
      <c r="T8" s="220"/>
      <c r="U8" s="220"/>
      <c r="V8" s="220"/>
      <c r="W8" s="68"/>
      <c r="X8" s="68"/>
      <c r="Y8" s="68"/>
      <c r="Z8" s="64"/>
      <c r="AA8" s="64"/>
      <c r="AB8" s="64"/>
      <c r="AC8" s="64"/>
      <c r="AD8" s="64"/>
      <c r="AE8" s="64"/>
      <c r="AF8" s="64"/>
      <c r="AG8" s="64"/>
      <c r="AH8" s="64"/>
      <c r="AI8" s="64"/>
      <c r="AJ8" s="64"/>
      <c r="AK8" s="64"/>
      <c r="AL8" s="64"/>
      <c r="AM8" s="64"/>
      <c r="AN8" s="64"/>
      <c r="AO8" s="64"/>
      <c r="AP8" s="64"/>
      <c r="AQ8" s="64"/>
      <c r="AR8" s="64"/>
      <c r="AS8" s="64"/>
      <c r="AT8" s="64"/>
      <c r="AU8" s="64"/>
      <c r="AV8" s="64"/>
      <c r="AW8" s="64"/>
      <c r="AX8" s="64"/>
      <c r="AY8" s="64"/>
    </row>
    <row r="9" spans="1:51" ht="31.5" customHeight="1" x14ac:dyDescent="0.15">
      <c r="B9" s="76" t="s">
        <v>291</v>
      </c>
      <c r="C9" s="229"/>
      <c r="D9" s="229"/>
      <c r="E9" s="63"/>
      <c r="F9" s="63"/>
      <c r="G9" s="231" t="s">
        <v>55</v>
      </c>
      <c r="H9" s="231"/>
      <c r="I9" s="231"/>
      <c r="K9" s="64"/>
      <c r="L9" s="215" t="s">
        <v>55</v>
      </c>
      <c r="M9" s="215"/>
      <c r="N9" s="215"/>
      <c r="O9" s="215"/>
      <c r="P9" s="215"/>
      <c r="Q9" s="221"/>
      <c r="R9" s="221"/>
      <c r="S9" s="221"/>
      <c r="T9" s="221"/>
      <c r="U9" s="221"/>
      <c r="V9" s="221"/>
      <c r="W9" s="68"/>
      <c r="X9" s="68"/>
      <c r="Y9" s="68"/>
      <c r="Z9" s="64"/>
      <c r="AA9" s="64"/>
      <c r="AB9" s="64"/>
      <c r="AC9" s="64"/>
      <c r="AD9" s="64"/>
      <c r="AE9" s="64"/>
      <c r="AF9" s="64"/>
      <c r="AG9" s="64"/>
      <c r="AH9" s="64"/>
      <c r="AI9" s="64"/>
      <c r="AJ9" s="64"/>
      <c r="AK9" s="64"/>
      <c r="AL9" s="64"/>
      <c r="AM9" s="64"/>
      <c r="AN9" s="64"/>
      <c r="AO9" s="64"/>
      <c r="AP9" s="64"/>
      <c r="AQ9" s="64"/>
      <c r="AR9" s="64"/>
      <c r="AS9" s="64"/>
      <c r="AT9" s="64"/>
      <c r="AU9" s="64"/>
      <c r="AV9" s="64"/>
      <c r="AW9" s="64"/>
      <c r="AX9" s="64"/>
      <c r="AY9" s="64"/>
    </row>
    <row r="10" spans="1:51" ht="20" customHeight="1" thickBot="1" x14ac:dyDescent="0.2">
      <c r="B10" s="232" t="s">
        <v>41</v>
      </c>
      <c r="C10" s="232"/>
      <c r="D10" s="232"/>
      <c r="E10" s="63"/>
      <c r="F10" s="63"/>
      <c r="G10" s="77" t="s">
        <v>42</v>
      </c>
      <c r="H10" s="77" t="s">
        <v>43</v>
      </c>
      <c r="I10" s="77" t="s">
        <v>70</v>
      </c>
      <c r="K10" s="64"/>
      <c r="L10" s="68"/>
      <c r="M10" s="68"/>
      <c r="N10" s="68"/>
      <c r="O10" s="68"/>
      <c r="P10" s="68"/>
      <c r="Q10" s="68"/>
      <c r="R10" s="68"/>
      <c r="S10" s="68"/>
      <c r="T10" s="68"/>
      <c r="U10" s="68"/>
      <c r="V10" s="68"/>
      <c r="W10" s="68"/>
      <c r="X10" s="68"/>
      <c r="Y10" s="68"/>
      <c r="Z10" s="64"/>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row>
    <row r="11" spans="1:51" ht="20" customHeight="1" thickBot="1" x14ac:dyDescent="0.2">
      <c r="B11" s="78" t="s">
        <v>42</v>
      </c>
      <c r="C11" s="78" t="s">
        <v>43</v>
      </c>
      <c r="D11" s="78" t="s">
        <v>70</v>
      </c>
      <c r="E11" s="63"/>
      <c r="F11" s="63"/>
      <c r="G11" s="79" t="s">
        <v>44</v>
      </c>
      <c r="H11" s="120"/>
      <c r="I11" s="80">
        <f>$H$8*H11</f>
        <v>0</v>
      </c>
      <c r="K11" s="64"/>
      <c r="L11" s="81" t="s">
        <v>316</v>
      </c>
      <c r="M11" s="68"/>
      <c r="N11" s="68"/>
      <c r="O11" s="68"/>
      <c r="P11" s="68"/>
      <c r="Q11" s="68"/>
      <c r="R11" s="68"/>
      <c r="S11" s="68"/>
      <c r="T11" s="68"/>
      <c r="U11" s="68"/>
      <c r="V11" s="68"/>
      <c r="W11" s="68"/>
      <c r="X11" s="68"/>
      <c r="Y11" s="68"/>
      <c r="Z11" s="64"/>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row>
    <row r="12" spans="1:51" ht="20" customHeight="1" x14ac:dyDescent="0.15">
      <c r="B12" s="82" t="s">
        <v>44</v>
      </c>
      <c r="C12" s="83"/>
      <c r="D12" s="84">
        <f>$C$9*C12</f>
        <v>0</v>
      </c>
      <c r="E12" s="63"/>
      <c r="F12" s="63"/>
      <c r="G12" s="85" t="s">
        <v>45</v>
      </c>
      <c r="H12" s="121"/>
      <c r="I12" s="86">
        <f t="shared" ref="I12:I27" si="0">$H$8*H12</f>
        <v>0</v>
      </c>
      <c r="K12" s="64"/>
      <c r="L12" s="219" t="s">
        <v>275</v>
      </c>
      <c r="M12" s="219"/>
      <c r="N12" s="219"/>
      <c r="O12" s="219"/>
      <c r="P12" s="219"/>
      <c r="Q12" s="219"/>
      <c r="R12" s="219"/>
      <c r="S12" s="219"/>
      <c r="T12" s="219"/>
      <c r="U12" s="219"/>
      <c r="V12" s="219"/>
      <c r="W12" s="87"/>
      <c r="X12" s="87"/>
      <c r="Y12" s="68"/>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row>
    <row r="13" spans="1:51" ht="20" customHeight="1" x14ac:dyDescent="0.15">
      <c r="B13" s="88" t="s">
        <v>45</v>
      </c>
      <c r="C13" s="89"/>
      <c r="D13" s="90">
        <f>$C$9*C13</f>
        <v>0</v>
      </c>
      <c r="E13" s="63"/>
      <c r="F13" s="63"/>
      <c r="G13" s="85" t="s">
        <v>46</v>
      </c>
      <c r="H13" s="121"/>
      <c r="I13" s="86">
        <f t="shared" si="0"/>
        <v>0</v>
      </c>
      <c r="K13" s="64"/>
      <c r="L13" s="219"/>
      <c r="M13" s="219"/>
      <c r="N13" s="219"/>
      <c r="O13" s="219"/>
      <c r="P13" s="219"/>
      <c r="Q13" s="219"/>
      <c r="R13" s="219"/>
      <c r="S13" s="219"/>
      <c r="T13" s="219"/>
      <c r="U13" s="219"/>
      <c r="V13" s="219"/>
      <c r="W13" s="87"/>
      <c r="X13" s="87"/>
      <c r="Y13" s="68"/>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row>
    <row r="14" spans="1:51" ht="20" customHeight="1" x14ac:dyDescent="0.15">
      <c r="B14" s="88" t="s">
        <v>46</v>
      </c>
      <c r="C14" s="89"/>
      <c r="D14" s="90">
        <f t="shared" ref="D14:D21" si="1">$C$9*C14</f>
        <v>0</v>
      </c>
      <c r="E14" s="63"/>
      <c r="F14" s="63"/>
      <c r="G14" s="85" t="s">
        <v>47</v>
      </c>
      <c r="H14" s="121"/>
      <c r="I14" s="86">
        <f t="shared" si="0"/>
        <v>0</v>
      </c>
      <c r="K14" s="64"/>
      <c r="L14" s="87"/>
      <c r="M14" s="87"/>
      <c r="N14" s="87"/>
      <c r="O14" s="87"/>
      <c r="P14" s="87"/>
      <c r="Q14" s="87"/>
      <c r="R14" s="87"/>
      <c r="S14" s="87"/>
      <c r="T14" s="87"/>
      <c r="U14" s="87"/>
      <c r="V14" s="87"/>
      <c r="W14" s="87"/>
      <c r="X14" s="87"/>
      <c r="Y14" s="68"/>
      <c r="Z14" s="64"/>
      <c r="AA14" s="64"/>
      <c r="AB14" s="64"/>
      <c r="AC14" s="64"/>
      <c r="AD14" s="64"/>
      <c r="AE14" s="64"/>
      <c r="AF14" s="64"/>
      <c r="AG14" s="64"/>
      <c r="AH14" s="64"/>
      <c r="AI14" s="64"/>
      <c r="AJ14" s="64"/>
      <c r="AK14" s="64"/>
      <c r="AL14" s="64"/>
      <c r="AM14" s="64"/>
      <c r="AN14" s="64"/>
      <c r="AO14" s="64"/>
      <c r="AP14" s="64"/>
      <c r="AQ14" s="64"/>
      <c r="AR14" s="64"/>
      <c r="AS14" s="64"/>
      <c r="AT14" s="64"/>
      <c r="AU14" s="64"/>
      <c r="AV14" s="64"/>
      <c r="AW14" s="64"/>
      <c r="AX14" s="64"/>
      <c r="AY14" s="64"/>
    </row>
    <row r="15" spans="1:51" ht="20" customHeight="1" x14ac:dyDescent="0.15">
      <c r="B15" s="88" t="s">
        <v>47</v>
      </c>
      <c r="C15" s="89"/>
      <c r="D15" s="90">
        <f t="shared" si="1"/>
        <v>0</v>
      </c>
      <c r="E15" s="63"/>
      <c r="F15" s="63"/>
      <c r="G15" s="85" t="s">
        <v>48</v>
      </c>
      <c r="H15" s="121"/>
      <c r="I15" s="86">
        <f t="shared" si="0"/>
        <v>0</v>
      </c>
      <c r="K15" s="64"/>
      <c r="L15" s="81" t="s">
        <v>259</v>
      </c>
      <c r="M15" s="68"/>
      <c r="N15" s="68"/>
      <c r="O15" s="68"/>
      <c r="P15" s="68"/>
      <c r="Q15" s="68"/>
      <c r="R15" s="68"/>
      <c r="S15" s="68"/>
      <c r="T15" s="68"/>
      <c r="U15" s="68"/>
      <c r="V15" s="68"/>
      <c r="W15" s="68"/>
      <c r="X15" s="68"/>
      <c r="Y15" s="68"/>
      <c r="Z15" s="64"/>
      <c r="AA15" s="64"/>
      <c r="AB15" s="64"/>
      <c r="AC15" s="64"/>
      <c r="AD15" s="64"/>
      <c r="AE15" s="64"/>
      <c r="AF15" s="64"/>
      <c r="AG15" s="64"/>
      <c r="AH15" s="64"/>
      <c r="AI15" s="64"/>
      <c r="AJ15" s="64"/>
      <c r="AK15" s="64"/>
      <c r="AL15" s="64"/>
      <c r="AM15" s="64"/>
      <c r="AN15" s="64"/>
      <c r="AO15" s="64"/>
      <c r="AP15" s="64"/>
      <c r="AQ15" s="64"/>
      <c r="AR15" s="64"/>
      <c r="AS15" s="64"/>
      <c r="AT15" s="64"/>
      <c r="AU15" s="64"/>
      <c r="AV15" s="64"/>
      <c r="AW15" s="64"/>
      <c r="AX15" s="64"/>
      <c r="AY15" s="64"/>
    </row>
    <row r="16" spans="1:51" ht="20" customHeight="1" x14ac:dyDescent="0.15">
      <c r="B16" s="88" t="s">
        <v>48</v>
      </c>
      <c r="C16" s="89"/>
      <c r="D16" s="90">
        <f t="shared" si="1"/>
        <v>0</v>
      </c>
      <c r="E16" s="63"/>
      <c r="F16" s="63"/>
      <c r="G16" s="85" t="s">
        <v>56</v>
      </c>
      <c r="H16" s="121"/>
      <c r="I16" s="86">
        <f t="shared" si="0"/>
        <v>0</v>
      </c>
      <c r="K16" s="64"/>
      <c r="L16" s="219" t="s">
        <v>260</v>
      </c>
      <c r="M16" s="219"/>
      <c r="N16" s="219"/>
      <c r="O16" s="219"/>
      <c r="P16" s="219"/>
      <c r="Q16" s="219"/>
      <c r="R16" s="219"/>
      <c r="S16" s="219"/>
      <c r="T16" s="219"/>
      <c r="U16" s="219"/>
      <c r="V16" s="219"/>
      <c r="W16" s="87"/>
      <c r="X16" s="87"/>
      <c r="Y16" s="87"/>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row>
    <row r="17" spans="1:51" ht="20" customHeight="1" x14ac:dyDescent="0.15">
      <c r="B17" s="88" t="s">
        <v>49</v>
      </c>
      <c r="C17" s="89"/>
      <c r="D17" s="90">
        <f t="shared" si="1"/>
        <v>0</v>
      </c>
      <c r="E17" s="63"/>
      <c r="F17" s="63"/>
      <c r="G17" s="85" t="s">
        <v>57</v>
      </c>
      <c r="H17" s="121"/>
      <c r="I17" s="86">
        <f t="shared" si="0"/>
        <v>0</v>
      </c>
      <c r="K17" s="64"/>
      <c r="L17" s="219"/>
      <c r="M17" s="219"/>
      <c r="N17" s="219"/>
      <c r="O17" s="219"/>
      <c r="P17" s="219"/>
      <c r="Q17" s="219"/>
      <c r="R17" s="219"/>
      <c r="S17" s="219"/>
      <c r="T17" s="219"/>
      <c r="U17" s="219"/>
      <c r="V17" s="219"/>
      <c r="W17" s="87"/>
      <c r="X17" s="87"/>
      <c r="Y17" s="87"/>
      <c r="Z17" s="64"/>
      <c r="AA17" s="64"/>
      <c r="AB17" s="64"/>
      <c r="AC17" s="64"/>
      <c r="AD17" s="64"/>
      <c r="AE17" s="64"/>
      <c r="AF17" s="64"/>
      <c r="AG17" s="64"/>
      <c r="AH17" s="64"/>
      <c r="AI17" s="64"/>
      <c r="AJ17" s="64"/>
      <c r="AK17" s="64"/>
      <c r="AL17" s="64"/>
      <c r="AM17" s="64"/>
      <c r="AN17" s="64"/>
      <c r="AO17" s="64"/>
      <c r="AP17" s="64"/>
      <c r="AQ17" s="64"/>
      <c r="AR17" s="64"/>
      <c r="AS17" s="64"/>
      <c r="AT17" s="64"/>
      <c r="AU17" s="64"/>
      <c r="AV17" s="64"/>
      <c r="AW17" s="64"/>
      <c r="AX17" s="64"/>
      <c r="AY17" s="64"/>
    </row>
    <row r="18" spans="1:51" ht="20" customHeight="1" x14ac:dyDescent="0.15">
      <c r="B18" s="88" t="s">
        <v>50</v>
      </c>
      <c r="C18" s="89"/>
      <c r="D18" s="90">
        <f t="shared" si="1"/>
        <v>0</v>
      </c>
      <c r="E18" s="63"/>
      <c r="F18" s="63"/>
      <c r="G18" s="85" t="s">
        <v>58</v>
      </c>
      <c r="H18" s="121"/>
      <c r="I18" s="86">
        <f t="shared" si="0"/>
        <v>0</v>
      </c>
      <c r="K18" s="64"/>
      <c r="L18" s="91"/>
      <c r="M18" s="91"/>
      <c r="N18" s="68"/>
      <c r="O18" s="68"/>
      <c r="P18" s="68"/>
      <c r="Q18" s="68"/>
      <c r="R18" s="68"/>
      <c r="S18" s="68"/>
      <c r="T18" s="68"/>
      <c r="U18" s="68"/>
      <c r="V18" s="68"/>
      <c r="W18" s="68"/>
      <c r="X18" s="68"/>
      <c r="Y18" s="68"/>
      <c r="Z18" s="64"/>
      <c r="AA18" s="64"/>
      <c r="AB18" s="64"/>
      <c r="AC18" s="64"/>
      <c r="AD18" s="64"/>
      <c r="AE18" s="64"/>
      <c r="AF18" s="64"/>
      <c r="AG18" s="64"/>
      <c r="AH18" s="64"/>
      <c r="AI18" s="64"/>
      <c r="AJ18" s="64"/>
      <c r="AK18" s="64"/>
      <c r="AL18" s="64"/>
      <c r="AM18" s="64"/>
      <c r="AN18" s="64"/>
      <c r="AO18" s="64"/>
      <c r="AP18" s="64"/>
      <c r="AQ18" s="64"/>
      <c r="AR18" s="64"/>
      <c r="AS18" s="64"/>
      <c r="AT18" s="64"/>
      <c r="AU18" s="64"/>
      <c r="AV18" s="64"/>
      <c r="AW18" s="64"/>
      <c r="AX18" s="64"/>
      <c r="AY18" s="64"/>
    </row>
    <row r="19" spans="1:51" ht="20" customHeight="1" x14ac:dyDescent="0.15">
      <c r="B19" s="88" t="s">
        <v>51</v>
      </c>
      <c r="C19" s="89"/>
      <c r="D19" s="90">
        <f t="shared" si="1"/>
        <v>0</v>
      </c>
      <c r="E19" s="63"/>
      <c r="F19" s="63"/>
      <c r="G19" s="85" t="s">
        <v>59</v>
      </c>
      <c r="H19" s="121"/>
      <c r="I19" s="86">
        <f t="shared" si="0"/>
        <v>0</v>
      </c>
      <c r="K19" s="64"/>
      <c r="L19" s="81" t="s">
        <v>261</v>
      </c>
      <c r="M19" s="68"/>
      <c r="N19" s="68"/>
      <c r="O19" s="68"/>
      <c r="P19" s="68"/>
      <c r="Q19" s="68"/>
      <c r="R19" s="92"/>
      <c r="S19" s="92"/>
      <c r="T19" s="92"/>
      <c r="U19" s="92"/>
      <c r="V19" s="92"/>
      <c r="W19" s="93"/>
      <c r="X19" s="93"/>
      <c r="Y19" s="92"/>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row>
    <row r="20" spans="1:51" ht="20" customHeight="1" x14ac:dyDescent="0.15">
      <c r="B20" s="88" t="s">
        <v>52</v>
      </c>
      <c r="C20" s="89"/>
      <c r="D20" s="90">
        <f t="shared" si="1"/>
        <v>0</v>
      </c>
      <c r="E20" s="63"/>
      <c r="F20" s="63"/>
      <c r="G20" s="85" t="s">
        <v>60</v>
      </c>
      <c r="H20" s="121"/>
      <c r="I20" s="86">
        <f t="shared" si="0"/>
        <v>0</v>
      </c>
      <c r="K20" s="64"/>
      <c r="L20" s="68"/>
      <c r="M20" s="68"/>
      <c r="N20" s="68"/>
      <c r="O20" s="68"/>
      <c r="P20" s="68"/>
      <c r="Q20" s="68"/>
      <c r="R20" s="219" t="s">
        <v>341</v>
      </c>
      <c r="S20" s="219"/>
      <c r="T20" s="219"/>
      <c r="U20" s="219"/>
      <c r="V20" s="219"/>
      <c r="W20" s="94"/>
      <c r="X20" s="95"/>
      <c r="Y20" s="92"/>
      <c r="Z20" s="64"/>
      <c r="AA20" s="64"/>
      <c r="AB20" s="64"/>
      <c r="AC20" s="64"/>
      <c r="AD20" s="64"/>
      <c r="AE20" s="64"/>
      <c r="AF20" s="64"/>
      <c r="AG20" s="64"/>
      <c r="AH20" s="64"/>
      <c r="AI20" s="64"/>
      <c r="AJ20" s="64"/>
      <c r="AK20" s="64"/>
      <c r="AL20" s="64"/>
      <c r="AM20" s="64"/>
      <c r="AN20" s="64"/>
      <c r="AO20" s="64"/>
      <c r="AP20" s="64"/>
      <c r="AQ20" s="64"/>
      <c r="AR20" s="64"/>
      <c r="AS20" s="64"/>
      <c r="AT20" s="64"/>
      <c r="AU20" s="64"/>
      <c r="AV20" s="64"/>
      <c r="AW20" s="64"/>
      <c r="AX20" s="64"/>
      <c r="AY20" s="64"/>
    </row>
    <row r="21" spans="1:51" ht="20" customHeight="1" x14ac:dyDescent="0.15">
      <c r="B21" s="88" t="s">
        <v>53</v>
      </c>
      <c r="C21" s="89"/>
      <c r="D21" s="90">
        <f t="shared" si="1"/>
        <v>0</v>
      </c>
      <c r="E21" s="63"/>
      <c r="F21" s="63"/>
      <c r="G21" s="85" t="s">
        <v>49</v>
      </c>
      <c r="H21" s="121"/>
      <c r="I21" s="86">
        <f t="shared" si="0"/>
        <v>0</v>
      </c>
      <c r="K21" s="64"/>
      <c r="L21" s="68"/>
      <c r="M21" s="68"/>
      <c r="N21" s="68"/>
      <c r="O21" s="68"/>
      <c r="P21" s="68"/>
      <c r="Q21" s="68"/>
      <c r="R21" s="219"/>
      <c r="S21" s="219"/>
      <c r="T21" s="219"/>
      <c r="U21" s="219"/>
      <c r="V21" s="219"/>
      <c r="W21" s="94"/>
      <c r="X21" s="95"/>
      <c r="Y21" s="92"/>
      <c r="Z21" s="64"/>
      <c r="AA21" s="64"/>
      <c r="AB21" s="64"/>
      <c r="AC21" s="64"/>
      <c r="AD21" s="64" t="s">
        <v>294</v>
      </c>
      <c r="AE21" s="64"/>
      <c r="AF21" s="64"/>
      <c r="AG21" s="64"/>
      <c r="AH21" s="64"/>
      <c r="AI21" s="64"/>
      <c r="AJ21" s="64"/>
      <c r="AK21" s="64"/>
      <c r="AL21" s="64"/>
      <c r="AM21" s="64"/>
      <c r="AN21" s="64"/>
      <c r="AO21" s="64"/>
      <c r="AP21" s="64"/>
      <c r="AQ21" s="64"/>
      <c r="AR21" s="64"/>
      <c r="AS21" s="64"/>
      <c r="AT21" s="64"/>
      <c r="AU21" s="64"/>
      <c r="AV21" s="64"/>
      <c r="AW21" s="64"/>
      <c r="AX21" s="64"/>
      <c r="AY21" s="64"/>
    </row>
    <row r="22" spans="1:51" ht="20" customHeight="1" x14ac:dyDescent="0.15">
      <c r="B22" s="88" t="s">
        <v>54</v>
      </c>
      <c r="C22" s="233">
        <f>SUM(C12:C21)</f>
        <v>0</v>
      </c>
      <c r="D22" s="233"/>
      <c r="E22" s="63"/>
      <c r="F22" s="63"/>
      <c r="G22" s="85" t="s">
        <v>61</v>
      </c>
      <c r="H22" s="121"/>
      <c r="I22" s="86">
        <f t="shared" si="0"/>
        <v>0</v>
      </c>
      <c r="K22" s="64"/>
      <c r="L22" s="68"/>
      <c r="M22" s="68"/>
      <c r="N22" s="68"/>
      <c r="O22" s="68"/>
      <c r="P22" s="68"/>
      <c r="Q22" s="68"/>
      <c r="R22" s="219"/>
      <c r="S22" s="219"/>
      <c r="T22" s="219"/>
      <c r="U22" s="219"/>
      <c r="V22" s="219"/>
      <c r="W22" s="94"/>
      <c r="X22" s="95"/>
      <c r="Y22" s="92"/>
      <c r="Z22" s="64"/>
      <c r="AA22" s="64"/>
      <c r="AB22" s="64"/>
      <c r="AC22" s="64"/>
      <c r="AD22" s="64"/>
      <c r="AE22" s="64"/>
      <c r="AF22" s="64"/>
      <c r="AG22" s="64"/>
      <c r="AH22" s="64"/>
      <c r="AI22" s="64"/>
      <c r="AJ22" s="64"/>
      <c r="AK22" s="64"/>
      <c r="AL22" s="64"/>
      <c r="AM22" s="64"/>
      <c r="AN22" s="64"/>
      <c r="AO22" s="64"/>
      <c r="AP22" s="64"/>
      <c r="AQ22" s="64"/>
      <c r="AR22" s="64"/>
      <c r="AS22" s="64"/>
      <c r="AT22" s="64"/>
      <c r="AU22" s="64"/>
      <c r="AV22" s="64"/>
      <c r="AW22" s="64"/>
      <c r="AX22" s="64"/>
      <c r="AY22" s="64"/>
    </row>
    <row r="23" spans="1:51" ht="20" customHeight="1" x14ac:dyDescent="0.15">
      <c r="B23" s="238" t="s">
        <v>68</v>
      </c>
      <c r="C23" s="96" t="s">
        <v>64</v>
      </c>
      <c r="D23" s="97" t="str">
        <f>IFERROR(VLOOKUP(C8,'Emission Factors'!B5:C9,2,0)," ")</f>
        <v xml:space="preserve"> </v>
      </c>
      <c r="E23" s="63"/>
      <c r="F23" s="63"/>
      <c r="G23" s="85" t="s">
        <v>62</v>
      </c>
      <c r="H23" s="121"/>
      <c r="I23" s="86">
        <f t="shared" si="0"/>
        <v>0</v>
      </c>
      <c r="K23" s="64"/>
      <c r="L23" s="68"/>
      <c r="M23" s="68"/>
      <c r="N23" s="68"/>
      <c r="O23" s="68"/>
      <c r="P23" s="68"/>
      <c r="Q23" s="68"/>
      <c r="R23" s="219"/>
      <c r="S23" s="219"/>
      <c r="T23" s="219"/>
      <c r="U23" s="219"/>
      <c r="V23" s="219"/>
      <c r="W23" s="94"/>
      <c r="X23" s="95"/>
      <c r="Y23" s="92"/>
      <c r="Z23" s="64"/>
      <c r="AA23" s="64"/>
      <c r="AB23" s="64"/>
      <c r="AC23" s="64"/>
      <c r="AD23" s="64"/>
      <c r="AE23" s="64"/>
      <c r="AF23" s="64"/>
      <c r="AG23" s="64"/>
      <c r="AH23" s="64"/>
      <c r="AI23" s="64"/>
      <c r="AJ23" s="64"/>
      <c r="AK23" s="64"/>
      <c r="AL23" s="64"/>
      <c r="AM23" s="64"/>
      <c r="AN23" s="64"/>
      <c r="AO23" s="64"/>
      <c r="AP23" s="64"/>
      <c r="AQ23" s="64"/>
      <c r="AR23" s="64"/>
      <c r="AS23" s="64"/>
      <c r="AT23" s="64"/>
      <c r="AU23" s="64"/>
      <c r="AV23" s="64"/>
      <c r="AW23" s="64"/>
      <c r="AX23" s="64"/>
      <c r="AY23" s="64"/>
    </row>
    <row r="24" spans="1:51" ht="20" customHeight="1" x14ac:dyDescent="0.15">
      <c r="A24" s="63"/>
      <c r="B24" s="235"/>
      <c r="C24" s="96" t="s">
        <v>65</v>
      </c>
      <c r="D24" s="97">
        <f>(0.4*C15+0.17*C13+0.15*C12+0.3*C14)</f>
        <v>0</v>
      </c>
      <c r="E24" s="63"/>
      <c r="F24" s="63"/>
      <c r="G24" s="85" t="s">
        <v>63</v>
      </c>
      <c r="H24" s="121"/>
      <c r="I24" s="86">
        <f t="shared" si="0"/>
        <v>0</v>
      </c>
      <c r="K24" s="64"/>
      <c r="L24" s="68"/>
      <c r="M24" s="68"/>
      <c r="N24" s="68"/>
      <c r="O24" s="68"/>
      <c r="P24" s="68"/>
      <c r="Q24" s="68"/>
      <c r="R24" s="219"/>
      <c r="S24" s="219"/>
      <c r="T24" s="219"/>
      <c r="U24" s="219"/>
      <c r="V24" s="219"/>
      <c r="W24" s="94"/>
      <c r="X24" s="95"/>
      <c r="Y24" s="68"/>
      <c r="Z24" s="64"/>
      <c r="AA24" s="64"/>
      <c r="AB24" s="64"/>
      <c r="AC24" s="64"/>
      <c r="AD24" s="64"/>
      <c r="AE24" s="64"/>
      <c r="AF24" s="64"/>
      <c r="AG24" s="64"/>
      <c r="AH24" s="64"/>
      <c r="AI24" s="64"/>
      <c r="AJ24" s="64"/>
      <c r="AK24" s="64"/>
      <c r="AL24" s="64"/>
      <c r="AM24" s="64"/>
      <c r="AN24" s="64"/>
      <c r="AO24" s="64"/>
      <c r="AP24" s="64"/>
      <c r="AQ24" s="64"/>
      <c r="AR24" s="64"/>
      <c r="AS24" s="64"/>
      <c r="AT24" s="64"/>
      <c r="AU24" s="64"/>
      <c r="AV24" s="64"/>
      <c r="AW24" s="64"/>
      <c r="AX24" s="64"/>
      <c r="AY24" s="64"/>
    </row>
    <row r="25" spans="1:51" ht="20" customHeight="1" x14ac:dyDescent="0.15">
      <c r="A25" s="63"/>
      <c r="B25" s="235"/>
      <c r="C25" s="96" t="s">
        <v>66</v>
      </c>
      <c r="D25" s="97">
        <v>0.5</v>
      </c>
      <c r="E25" s="63"/>
      <c r="F25" s="63"/>
      <c r="G25" s="85" t="s">
        <v>51</v>
      </c>
      <c r="H25" s="121"/>
      <c r="I25" s="86">
        <f t="shared" si="0"/>
        <v>0</v>
      </c>
      <c r="K25" s="64"/>
      <c r="L25" s="68"/>
      <c r="M25" s="68"/>
      <c r="N25" s="68"/>
      <c r="O25" s="68"/>
      <c r="P25" s="68"/>
      <c r="Q25" s="68"/>
      <c r="R25" s="219"/>
      <c r="S25" s="219"/>
      <c r="T25" s="219"/>
      <c r="U25" s="219"/>
      <c r="V25" s="219"/>
      <c r="W25" s="94"/>
      <c r="X25" s="95"/>
      <c r="Y25" s="68"/>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row>
    <row r="26" spans="1:51" ht="20" customHeight="1" x14ac:dyDescent="0.15">
      <c r="B26" s="235"/>
      <c r="C26" s="96" t="s">
        <v>67</v>
      </c>
      <c r="D26" s="97">
        <v>0.5</v>
      </c>
      <c r="E26" s="63"/>
      <c r="F26" s="63"/>
      <c r="G26" s="85" t="s">
        <v>52</v>
      </c>
      <c r="H26" s="121"/>
      <c r="I26" s="86">
        <f t="shared" si="0"/>
        <v>0</v>
      </c>
      <c r="K26" s="64"/>
      <c r="L26" s="81"/>
      <c r="M26" s="68"/>
      <c r="N26" s="68"/>
      <c r="O26" s="68"/>
      <c r="P26" s="68"/>
      <c r="Q26" s="68"/>
      <c r="R26" s="219"/>
      <c r="S26" s="219"/>
      <c r="T26" s="219"/>
      <c r="U26" s="219"/>
      <c r="V26" s="219"/>
      <c r="W26" s="94"/>
      <c r="X26" s="95"/>
      <c r="Y26" s="68"/>
      <c r="Z26" s="64"/>
      <c r="AA26" s="64"/>
      <c r="AB26" s="64"/>
      <c r="AC26" s="64"/>
      <c r="AD26" s="64"/>
      <c r="AE26" s="64"/>
      <c r="AF26" s="64"/>
      <c r="AG26" s="64"/>
      <c r="AH26" s="64"/>
      <c r="AI26" s="64"/>
      <c r="AJ26" s="64"/>
      <c r="AK26" s="64"/>
      <c r="AL26" s="64"/>
      <c r="AM26" s="64"/>
      <c r="AN26" s="64"/>
      <c r="AO26" s="64"/>
      <c r="AP26" s="64"/>
      <c r="AQ26" s="64"/>
      <c r="AR26" s="64"/>
      <c r="AS26" s="64"/>
      <c r="AT26" s="64"/>
      <c r="AU26" s="64"/>
      <c r="AV26" s="64"/>
      <c r="AW26" s="64"/>
      <c r="AX26" s="64"/>
      <c r="AY26" s="64"/>
    </row>
    <row r="27" spans="1:51" ht="20" customHeight="1" x14ac:dyDescent="0.15">
      <c r="B27" s="235"/>
      <c r="C27" s="96" t="s">
        <v>352</v>
      </c>
      <c r="D27" s="98">
        <f>IFERROR(D23*D24*D25*D26*(16/12), 0)</f>
        <v>0</v>
      </c>
      <c r="E27" s="63"/>
      <c r="F27" s="63"/>
      <c r="G27" s="85" t="s">
        <v>53</v>
      </c>
      <c r="H27" s="121"/>
      <c r="I27" s="86">
        <f t="shared" si="0"/>
        <v>0</v>
      </c>
      <c r="K27" s="64"/>
      <c r="L27" s="68"/>
      <c r="M27" s="68"/>
      <c r="N27" s="68"/>
      <c r="O27" s="68"/>
      <c r="P27" s="68"/>
      <c r="Q27" s="68"/>
      <c r="R27" s="219"/>
      <c r="S27" s="219"/>
      <c r="T27" s="219"/>
      <c r="U27" s="219"/>
      <c r="V27" s="219"/>
      <c r="W27" s="87"/>
      <c r="X27" s="87"/>
      <c r="Y27" s="68"/>
      <c r="Z27" s="64"/>
      <c r="AA27" s="64"/>
      <c r="AB27" s="64"/>
      <c r="AC27" s="64"/>
      <c r="AD27" s="64"/>
      <c r="AE27" s="64"/>
      <c r="AF27" s="64"/>
      <c r="AG27" s="64"/>
      <c r="AH27" s="64"/>
      <c r="AI27" s="64"/>
      <c r="AJ27" s="64"/>
      <c r="AK27" s="64"/>
      <c r="AL27" s="64"/>
      <c r="AM27" s="64"/>
      <c r="AN27" s="64"/>
      <c r="AO27" s="64"/>
      <c r="AP27" s="64"/>
      <c r="AQ27" s="64"/>
      <c r="AR27" s="64"/>
      <c r="AS27" s="64"/>
      <c r="AT27" s="64"/>
      <c r="AU27" s="64"/>
      <c r="AV27" s="64"/>
      <c r="AW27" s="64"/>
      <c r="AX27" s="64"/>
      <c r="AY27" s="64"/>
    </row>
    <row r="28" spans="1:51" ht="20" customHeight="1" thickBot="1" x14ac:dyDescent="0.2">
      <c r="B28" s="236"/>
      <c r="C28" s="99" t="s">
        <v>353</v>
      </c>
      <c r="D28" s="100">
        <f>C9*D27</f>
        <v>0</v>
      </c>
      <c r="E28" s="63"/>
      <c r="F28" s="63"/>
      <c r="G28" s="101" t="s">
        <v>54</v>
      </c>
      <c r="H28" s="226">
        <f>SUM(H11:H27)</f>
        <v>0</v>
      </c>
      <c r="I28" s="226"/>
      <c r="K28" s="64"/>
      <c r="L28" s="81" t="s">
        <v>262</v>
      </c>
      <c r="M28" s="68"/>
      <c r="N28" s="68"/>
      <c r="O28" s="68"/>
      <c r="P28" s="68"/>
      <c r="Q28" s="68"/>
      <c r="R28" s="87"/>
      <c r="S28" s="87"/>
      <c r="T28" s="87"/>
      <c r="U28" s="87"/>
      <c r="V28" s="87"/>
      <c r="W28" s="87"/>
      <c r="X28" s="87"/>
      <c r="Y28" s="68"/>
      <c r="Z28" s="64"/>
      <c r="AA28" s="64"/>
      <c r="AB28" s="64"/>
      <c r="AC28" s="64"/>
      <c r="AD28" s="64"/>
      <c r="AE28" s="64"/>
      <c r="AF28" s="64"/>
      <c r="AG28" s="64"/>
      <c r="AH28" s="64"/>
      <c r="AI28" s="64"/>
      <c r="AJ28" s="64"/>
      <c r="AK28" s="64"/>
      <c r="AL28" s="64"/>
      <c r="AM28" s="64"/>
      <c r="AN28" s="64"/>
      <c r="AO28" s="64"/>
      <c r="AP28" s="64"/>
      <c r="AQ28" s="64"/>
      <c r="AR28" s="64"/>
      <c r="AS28" s="64"/>
      <c r="AT28" s="64"/>
      <c r="AU28" s="64"/>
      <c r="AV28" s="64"/>
      <c r="AW28" s="64"/>
      <c r="AX28" s="64"/>
      <c r="AY28" s="64"/>
    </row>
    <row r="29" spans="1:51" ht="40" customHeight="1" x14ac:dyDescent="0.15">
      <c r="E29" s="63"/>
      <c r="G29" s="63"/>
      <c r="H29" s="102"/>
      <c r="I29" s="102"/>
      <c r="K29" s="64"/>
      <c r="L29" s="68"/>
      <c r="M29" s="68"/>
      <c r="N29" s="68"/>
      <c r="O29" s="68"/>
      <c r="P29" s="68"/>
      <c r="Q29" s="68"/>
      <c r="R29" s="219" t="s">
        <v>367</v>
      </c>
      <c r="S29" s="219"/>
      <c r="T29" s="219"/>
      <c r="U29" s="219"/>
      <c r="V29" s="219"/>
      <c r="W29" s="87"/>
      <c r="X29" s="87"/>
      <c r="Y29" s="68"/>
      <c r="Z29" s="64"/>
      <c r="AA29" s="64"/>
      <c r="AB29" s="64"/>
      <c r="AC29" s="64"/>
      <c r="AD29" s="64"/>
      <c r="AE29" s="64"/>
      <c r="AF29" s="64"/>
      <c r="AG29" s="64"/>
      <c r="AH29" s="64"/>
      <c r="AI29" s="64"/>
      <c r="AJ29" s="64"/>
      <c r="AK29" s="64"/>
      <c r="AL29" s="64"/>
      <c r="AM29" s="64"/>
      <c r="AN29" s="64"/>
      <c r="AO29" s="64"/>
      <c r="AP29" s="64"/>
      <c r="AQ29" s="64"/>
      <c r="AR29" s="64"/>
      <c r="AS29" s="64"/>
      <c r="AT29" s="64"/>
      <c r="AU29" s="64"/>
      <c r="AV29" s="64"/>
      <c r="AW29" s="64"/>
      <c r="AX29" s="64"/>
      <c r="AY29" s="64"/>
    </row>
    <row r="30" spans="1:51" ht="25" customHeight="1" x14ac:dyDescent="0.15">
      <c r="B30" s="228" t="s">
        <v>299</v>
      </c>
      <c r="C30" s="239"/>
      <c r="D30" s="239"/>
      <c r="E30" s="239"/>
      <c r="F30" s="239"/>
      <c r="G30" s="239"/>
      <c r="H30" s="239"/>
      <c r="I30" s="239"/>
      <c r="K30" s="64"/>
      <c r="L30" s="91"/>
      <c r="M30" s="68"/>
      <c r="N30" s="68"/>
      <c r="O30" s="68"/>
      <c r="P30" s="68"/>
      <c r="Q30" s="68"/>
      <c r="R30" s="219"/>
      <c r="S30" s="219"/>
      <c r="T30" s="219"/>
      <c r="U30" s="219"/>
      <c r="V30" s="219"/>
      <c r="W30" s="87"/>
      <c r="X30" s="87"/>
      <c r="Y30" s="68"/>
      <c r="Z30" s="64"/>
      <c r="AA30" s="64"/>
      <c r="AB30" s="64"/>
      <c r="AC30" s="64"/>
      <c r="AD30" s="64"/>
      <c r="AE30" s="64"/>
      <c r="AF30" s="64"/>
      <c r="AG30" s="64"/>
      <c r="AH30" s="64"/>
      <c r="AI30" s="64"/>
      <c r="AJ30" s="64"/>
      <c r="AK30" s="64"/>
      <c r="AL30" s="64"/>
      <c r="AM30" s="64"/>
      <c r="AN30" s="64"/>
      <c r="AO30" s="64"/>
      <c r="AP30" s="64"/>
      <c r="AQ30" s="64"/>
      <c r="AR30" s="64"/>
      <c r="AS30" s="64"/>
      <c r="AT30" s="64"/>
      <c r="AU30" s="64"/>
      <c r="AV30" s="64"/>
      <c r="AW30" s="64"/>
      <c r="AX30" s="64"/>
      <c r="AY30" s="64"/>
    </row>
    <row r="31" spans="1:51" ht="15" customHeight="1" x14ac:dyDescent="0.15">
      <c r="G31" s="69"/>
      <c r="H31" s="69"/>
      <c r="I31" s="69"/>
      <c r="K31" s="64"/>
      <c r="L31" s="68"/>
      <c r="M31" s="68"/>
      <c r="N31" s="68"/>
      <c r="O31" s="68"/>
      <c r="P31" s="68"/>
      <c r="Q31" s="68"/>
      <c r="R31" s="219"/>
      <c r="S31" s="219"/>
      <c r="T31" s="219"/>
      <c r="U31" s="219"/>
      <c r="V31" s="219"/>
      <c r="W31" s="87"/>
      <c r="X31" s="87"/>
      <c r="Y31" s="68"/>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row>
    <row r="32" spans="1:51" ht="20" customHeight="1" x14ac:dyDescent="0.15">
      <c r="B32" s="237" t="s">
        <v>69</v>
      </c>
      <c r="C32" s="237"/>
      <c r="D32" s="237"/>
      <c r="E32" s="103"/>
      <c r="F32" s="103"/>
      <c r="G32" s="237" t="s">
        <v>300</v>
      </c>
      <c r="H32" s="237"/>
      <c r="I32" s="237"/>
      <c r="K32" s="64"/>
      <c r="L32" s="68"/>
      <c r="M32" s="68"/>
      <c r="N32" s="68"/>
      <c r="O32" s="68"/>
      <c r="P32" s="68"/>
      <c r="Q32" s="68"/>
      <c r="R32" s="219"/>
      <c r="S32" s="219"/>
      <c r="T32" s="219"/>
      <c r="U32" s="219"/>
      <c r="V32" s="219"/>
      <c r="W32" s="87"/>
      <c r="X32" s="87"/>
      <c r="Y32" s="68"/>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row>
    <row r="33" spans="2:51" ht="20" customHeight="1" thickBot="1" x14ac:dyDescent="0.2">
      <c r="B33" s="77" t="s">
        <v>42</v>
      </c>
      <c r="C33" s="77" t="s">
        <v>43</v>
      </c>
      <c r="D33" s="104" t="s">
        <v>70</v>
      </c>
      <c r="E33" s="103"/>
      <c r="F33" s="103"/>
      <c r="G33" s="105" t="s">
        <v>76</v>
      </c>
      <c r="H33" s="240" t="s">
        <v>71</v>
      </c>
      <c r="I33" s="240"/>
      <c r="K33" s="64"/>
      <c r="L33" s="68"/>
      <c r="M33" s="68"/>
      <c r="N33" s="68"/>
      <c r="O33" s="68"/>
      <c r="P33" s="68"/>
      <c r="Q33" s="68"/>
      <c r="R33" s="219"/>
      <c r="S33" s="219"/>
      <c r="T33" s="219"/>
      <c r="U33" s="219"/>
      <c r="V33" s="219"/>
      <c r="W33" s="87"/>
      <c r="X33" s="87"/>
      <c r="Y33" s="68"/>
      <c r="Z33" s="64"/>
      <c r="AA33" s="64"/>
      <c r="AB33" s="64"/>
      <c r="AC33" s="64"/>
      <c r="AD33" s="64"/>
      <c r="AE33" s="64"/>
      <c r="AF33" s="64"/>
      <c r="AG33" s="64"/>
      <c r="AH33" s="64"/>
      <c r="AI33" s="64"/>
      <c r="AJ33" s="64"/>
      <c r="AK33" s="64"/>
      <c r="AL33" s="64"/>
      <c r="AM33" s="64"/>
      <c r="AN33" s="64"/>
      <c r="AO33" s="64"/>
      <c r="AP33" s="64"/>
      <c r="AQ33" s="64"/>
      <c r="AR33" s="64"/>
      <c r="AS33" s="64"/>
      <c r="AT33" s="64"/>
      <c r="AU33" s="64"/>
      <c r="AV33" s="64"/>
      <c r="AW33" s="64"/>
      <c r="AX33" s="64"/>
      <c r="AY33" s="64"/>
    </row>
    <row r="34" spans="2:51" ht="20" customHeight="1" x14ac:dyDescent="0.15">
      <c r="B34" s="79" t="s">
        <v>44</v>
      </c>
      <c r="C34" s="106">
        <f>IFERROR(D34/($C$9+$H$8),0)</f>
        <v>0</v>
      </c>
      <c r="D34" s="107">
        <f>D12+I11</f>
        <v>0</v>
      </c>
      <c r="E34" s="108"/>
      <c r="F34" s="108"/>
      <c r="G34" s="109" t="s">
        <v>47</v>
      </c>
      <c r="H34" s="224">
        <f>I14*'Emission Factors'!C14*0.001</f>
        <v>0</v>
      </c>
      <c r="I34" s="224"/>
      <c r="K34" s="64"/>
      <c r="L34" s="68"/>
      <c r="M34" s="68"/>
      <c r="N34" s="68"/>
      <c r="O34" s="68"/>
      <c r="P34" s="68"/>
      <c r="Q34" s="68"/>
      <c r="R34" s="219"/>
      <c r="S34" s="219"/>
      <c r="T34" s="219"/>
      <c r="U34" s="219"/>
      <c r="V34" s="219"/>
      <c r="W34" s="87"/>
      <c r="X34" s="87"/>
      <c r="Y34" s="68"/>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row>
    <row r="35" spans="2:51" ht="20" customHeight="1" x14ac:dyDescent="0.15">
      <c r="B35" s="85" t="s">
        <v>45</v>
      </c>
      <c r="C35" s="110">
        <f>IFERROR(D35/($C$9+$H$8),0)</f>
        <v>0</v>
      </c>
      <c r="D35" s="111">
        <f>D13+I12</f>
        <v>0</v>
      </c>
      <c r="E35" s="108"/>
      <c r="F35" s="108"/>
      <c r="G35" s="112" t="s">
        <v>48</v>
      </c>
      <c r="H35" s="223">
        <f>I15*'Emission Factors'!C15*0.001</f>
        <v>0</v>
      </c>
      <c r="I35" s="223"/>
      <c r="K35" s="64"/>
      <c r="L35" s="68"/>
      <c r="M35" s="68"/>
      <c r="N35" s="68"/>
      <c r="O35" s="68"/>
      <c r="P35" s="68"/>
      <c r="Q35" s="68"/>
      <c r="R35" s="219"/>
      <c r="S35" s="219"/>
      <c r="T35" s="219"/>
      <c r="U35" s="219"/>
      <c r="V35" s="219"/>
      <c r="W35" s="64"/>
      <c r="X35" s="64"/>
      <c r="Y35" s="68"/>
      <c r="Z35" s="64"/>
      <c r="AA35" s="64"/>
      <c r="AB35" s="64"/>
      <c r="AC35" s="64"/>
      <c r="AD35" s="64"/>
      <c r="AE35" s="64"/>
      <c r="AF35" s="64"/>
      <c r="AG35" s="64"/>
      <c r="AH35" s="64"/>
      <c r="AI35" s="64"/>
      <c r="AJ35" s="64"/>
      <c r="AK35" s="64"/>
      <c r="AL35" s="64"/>
      <c r="AM35" s="64"/>
      <c r="AN35" s="64"/>
      <c r="AO35" s="64"/>
      <c r="AP35" s="64"/>
      <c r="AQ35" s="64"/>
      <c r="AR35" s="64"/>
      <c r="AS35" s="64"/>
      <c r="AT35" s="64"/>
      <c r="AU35" s="64"/>
      <c r="AV35" s="64"/>
      <c r="AW35" s="64"/>
      <c r="AX35" s="64"/>
      <c r="AY35" s="64"/>
    </row>
    <row r="36" spans="2:51" ht="20" customHeight="1" x14ac:dyDescent="0.15">
      <c r="B36" s="85" t="s">
        <v>46</v>
      </c>
      <c r="C36" s="110">
        <f>IFERROR(D36/($C$9+$H$8),0)</f>
        <v>0</v>
      </c>
      <c r="D36" s="111">
        <f>D14+I13</f>
        <v>0</v>
      </c>
      <c r="E36" s="108"/>
      <c r="F36" s="108"/>
      <c r="G36" s="112" t="s">
        <v>56</v>
      </c>
      <c r="H36" s="223">
        <f>I16*'Emission Factors'!C16*0.001</f>
        <v>0</v>
      </c>
      <c r="I36" s="223"/>
      <c r="K36" s="64"/>
      <c r="L36" s="68"/>
      <c r="M36" s="68"/>
      <c r="N36" s="68"/>
      <c r="O36" s="68"/>
      <c r="P36" s="68"/>
      <c r="Q36" s="68"/>
      <c r="R36" s="68"/>
      <c r="S36" s="68"/>
      <c r="T36" s="64"/>
      <c r="U36" s="64"/>
      <c r="V36" s="64"/>
      <c r="W36" s="64"/>
      <c r="X36" s="64"/>
      <c r="Y36" s="68"/>
      <c r="Z36" s="64"/>
      <c r="AA36" s="64"/>
      <c r="AB36" s="64"/>
      <c r="AC36" s="64"/>
      <c r="AD36" s="64"/>
      <c r="AE36" s="64"/>
      <c r="AF36" s="64"/>
      <c r="AG36" s="64"/>
      <c r="AH36" s="64"/>
      <c r="AI36" s="64"/>
      <c r="AJ36" s="64"/>
      <c r="AK36" s="64"/>
      <c r="AL36" s="64"/>
      <c r="AM36" s="64"/>
      <c r="AN36" s="64"/>
      <c r="AO36" s="64"/>
      <c r="AP36" s="64"/>
      <c r="AQ36" s="64"/>
      <c r="AR36" s="64"/>
      <c r="AS36" s="64"/>
      <c r="AT36" s="64"/>
      <c r="AU36" s="64"/>
      <c r="AV36" s="64"/>
      <c r="AW36" s="64"/>
      <c r="AX36" s="64"/>
      <c r="AY36" s="64"/>
    </row>
    <row r="37" spans="2:51" ht="20" customHeight="1" x14ac:dyDescent="0.15">
      <c r="B37" s="85" t="s">
        <v>47</v>
      </c>
      <c r="C37" s="110">
        <f>IFERROR(D37/($C$9+$H$8),0)</f>
        <v>0</v>
      </c>
      <c r="D37" s="111">
        <f>D15+I14</f>
        <v>0</v>
      </c>
      <c r="E37" s="108"/>
      <c r="F37" s="108"/>
      <c r="G37" s="112" t="s">
        <v>57</v>
      </c>
      <c r="H37" s="223">
        <f>I17*'Emission Factors'!C17*0.001</f>
        <v>0</v>
      </c>
      <c r="I37" s="223"/>
      <c r="K37" s="64"/>
      <c r="L37" s="68"/>
      <c r="M37" s="68"/>
      <c r="N37" s="68"/>
      <c r="O37" s="68"/>
      <c r="P37" s="68"/>
      <c r="Q37" s="68"/>
      <c r="R37" s="68"/>
      <c r="S37" s="68"/>
      <c r="T37" s="64"/>
      <c r="U37" s="64"/>
      <c r="V37" s="64"/>
      <c r="W37" s="64"/>
      <c r="X37" s="64"/>
      <c r="Y37" s="68"/>
      <c r="Z37" s="64"/>
      <c r="AA37" s="64"/>
      <c r="AB37" s="64"/>
      <c r="AC37" s="64"/>
      <c r="AD37" s="64"/>
      <c r="AE37" s="64"/>
      <c r="AF37" s="64"/>
      <c r="AG37" s="64"/>
      <c r="AH37" s="64"/>
      <c r="AI37" s="64"/>
      <c r="AJ37" s="64"/>
      <c r="AK37" s="64"/>
      <c r="AL37" s="64"/>
      <c r="AM37" s="64"/>
      <c r="AN37" s="64"/>
      <c r="AO37" s="64"/>
      <c r="AP37" s="64"/>
      <c r="AQ37" s="64"/>
      <c r="AR37" s="64"/>
      <c r="AS37" s="64"/>
      <c r="AT37" s="64"/>
      <c r="AU37" s="64"/>
      <c r="AV37" s="64"/>
      <c r="AW37" s="64"/>
      <c r="AX37" s="64"/>
      <c r="AY37" s="64"/>
    </row>
    <row r="38" spans="2:51" ht="20" customHeight="1" x14ac:dyDescent="0.15">
      <c r="B38" s="85" t="s">
        <v>54</v>
      </c>
      <c r="C38" s="110">
        <f>SUM(C34:C37)</f>
        <v>0</v>
      </c>
      <c r="D38" s="111">
        <f>SUM(D34:D37)</f>
        <v>0</v>
      </c>
      <c r="E38" s="108"/>
      <c r="F38" s="108"/>
      <c r="G38" s="112" t="s">
        <v>58</v>
      </c>
      <c r="H38" s="223">
        <f>I18*'Emission Factors'!C18*0.001</f>
        <v>0</v>
      </c>
      <c r="I38" s="223"/>
      <c r="K38" s="64"/>
      <c r="L38" s="68"/>
      <c r="M38" s="68"/>
      <c r="N38" s="68"/>
      <c r="O38" s="68"/>
      <c r="P38" s="68"/>
      <c r="Q38" s="68"/>
      <c r="R38" s="68"/>
      <c r="S38" s="87"/>
      <c r="T38" s="87"/>
      <c r="U38" s="87"/>
      <c r="V38" s="87"/>
      <c r="W38" s="87"/>
      <c r="X38" s="87"/>
      <c r="Y38" s="68"/>
      <c r="Z38" s="64"/>
      <c r="AA38" s="64"/>
      <c r="AB38" s="64"/>
      <c r="AC38" s="64"/>
      <c r="AD38" s="64"/>
      <c r="AE38" s="64"/>
      <c r="AF38" s="64"/>
      <c r="AG38" s="64"/>
      <c r="AH38" s="64"/>
      <c r="AI38" s="64"/>
      <c r="AJ38" s="64"/>
      <c r="AK38" s="64"/>
      <c r="AL38" s="64"/>
      <c r="AM38" s="64"/>
      <c r="AN38" s="64"/>
      <c r="AO38" s="64"/>
      <c r="AP38" s="64"/>
      <c r="AQ38" s="64"/>
      <c r="AR38" s="64"/>
      <c r="AS38" s="64"/>
      <c r="AT38" s="64"/>
      <c r="AU38" s="64"/>
      <c r="AV38" s="64"/>
      <c r="AW38" s="64"/>
      <c r="AX38" s="64"/>
      <c r="AY38" s="64"/>
    </row>
    <row r="39" spans="2:51" ht="20" customHeight="1" x14ac:dyDescent="0.15">
      <c r="B39" s="234" t="s">
        <v>68</v>
      </c>
      <c r="C39" s="85" t="s">
        <v>64</v>
      </c>
      <c r="D39" s="113" t="str">
        <f>IFERROR(VLOOKUP(C8,'Emission Factors'!B5:C9,2,0)," ")</f>
        <v xml:space="preserve"> </v>
      </c>
      <c r="E39" s="108"/>
      <c r="F39" s="108"/>
      <c r="G39" s="112" t="s">
        <v>59</v>
      </c>
      <c r="H39" s="223">
        <f>I19*'Emission Factors'!C19*0.001</f>
        <v>0</v>
      </c>
      <c r="I39" s="223"/>
      <c r="K39" s="64"/>
      <c r="L39" s="68"/>
      <c r="M39" s="68"/>
      <c r="N39" s="68"/>
      <c r="O39" s="68"/>
      <c r="P39" s="68"/>
      <c r="Q39" s="68"/>
      <c r="R39" s="68"/>
      <c r="S39" s="87"/>
      <c r="T39" s="87"/>
      <c r="U39" s="87"/>
      <c r="V39" s="87"/>
      <c r="W39" s="87"/>
      <c r="X39" s="87"/>
      <c r="Y39" s="68"/>
      <c r="Z39" s="64"/>
      <c r="AA39" s="64"/>
      <c r="AB39" s="64"/>
      <c r="AC39" s="64"/>
      <c r="AD39" s="64"/>
      <c r="AE39" s="64"/>
      <c r="AF39" s="64"/>
      <c r="AG39" s="64"/>
      <c r="AH39" s="64"/>
      <c r="AI39" s="64"/>
      <c r="AJ39" s="64"/>
      <c r="AK39" s="64"/>
      <c r="AL39" s="64"/>
      <c r="AM39" s="64"/>
      <c r="AN39" s="64"/>
      <c r="AO39" s="64"/>
      <c r="AP39" s="64"/>
      <c r="AQ39" s="64"/>
      <c r="AR39" s="64"/>
      <c r="AS39" s="64"/>
      <c r="AT39" s="64"/>
      <c r="AU39" s="64"/>
      <c r="AV39" s="64"/>
      <c r="AW39" s="64"/>
      <c r="AX39" s="64"/>
      <c r="AY39" s="64"/>
    </row>
    <row r="40" spans="2:51" ht="20" customHeight="1" x14ac:dyDescent="0.15">
      <c r="B40" s="235"/>
      <c r="C40" s="85" t="s">
        <v>65</v>
      </c>
      <c r="D40" s="113">
        <f>(0.4*C37+0.17*C35+0.15*C34+0.3*C36)</f>
        <v>0</v>
      </c>
      <c r="E40" s="108"/>
      <c r="F40" s="108"/>
      <c r="G40" s="112" t="s">
        <v>60</v>
      </c>
      <c r="H40" s="223">
        <f>I20*'Emission Factors'!C20*0.001</f>
        <v>0</v>
      </c>
      <c r="I40" s="223"/>
      <c r="K40" s="64"/>
      <c r="L40" s="68"/>
      <c r="M40" s="68"/>
      <c r="N40" s="68"/>
      <c r="O40" s="68"/>
      <c r="P40" s="68"/>
      <c r="Q40" s="68"/>
      <c r="R40" s="68"/>
      <c r="S40" s="87"/>
      <c r="T40" s="87"/>
      <c r="U40" s="87"/>
      <c r="V40" s="87"/>
      <c r="W40" s="87"/>
      <c r="X40" s="87"/>
      <c r="Y40" s="68"/>
      <c r="Z40" s="64"/>
      <c r="AA40" s="64"/>
      <c r="AB40" s="64"/>
      <c r="AC40" s="64"/>
      <c r="AD40" s="64"/>
      <c r="AE40" s="64"/>
      <c r="AF40" s="64"/>
      <c r="AG40" s="64"/>
      <c r="AH40" s="64"/>
      <c r="AI40" s="64"/>
      <c r="AJ40" s="64"/>
      <c r="AK40" s="64"/>
      <c r="AL40" s="64"/>
      <c r="AM40" s="64"/>
      <c r="AN40" s="64"/>
      <c r="AO40" s="64"/>
      <c r="AP40" s="64"/>
      <c r="AQ40" s="64"/>
      <c r="AR40" s="64"/>
      <c r="AS40" s="64"/>
      <c r="AT40" s="64"/>
      <c r="AU40" s="64"/>
      <c r="AV40" s="64"/>
      <c r="AW40" s="64"/>
      <c r="AX40" s="64"/>
      <c r="AY40" s="64"/>
    </row>
    <row r="41" spans="2:51" ht="20" customHeight="1" x14ac:dyDescent="0.15">
      <c r="B41" s="235"/>
      <c r="C41" s="85" t="s">
        <v>66</v>
      </c>
      <c r="D41" s="113">
        <v>0.5</v>
      </c>
      <c r="E41" s="108"/>
      <c r="F41" s="108"/>
      <c r="G41" s="112" t="s">
        <v>49</v>
      </c>
      <c r="H41" s="223">
        <f>I21*'Emission Factors'!C21*0.001</f>
        <v>0</v>
      </c>
      <c r="I41" s="223"/>
      <c r="K41" s="64"/>
      <c r="L41" s="68"/>
      <c r="M41" s="68"/>
      <c r="N41" s="68"/>
      <c r="O41" s="68"/>
      <c r="P41" s="68"/>
      <c r="Q41" s="68"/>
      <c r="R41" s="68"/>
      <c r="S41" s="87"/>
      <c r="T41" s="87"/>
      <c r="U41" s="87"/>
      <c r="V41" s="87"/>
      <c r="W41" s="87"/>
      <c r="X41" s="87"/>
      <c r="Y41" s="68"/>
      <c r="Z41" s="64"/>
      <c r="AA41" s="64"/>
      <c r="AB41" s="64"/>
      <c r="AC41" s="64"/>
      <c r="AD41" s="64"/>
      <c r="AE41" s="64"/>
      <c r="AF41" s="64"/>
      <c r="AG41" s="64"/>
      <c r="AH41" s="64"/>
      <c r="AI41" s="64"/>
      <c r="AJ41" s="64"/>
      <c r="AK41" s="64"/>
      <c r="AL41" s="64"/>
      <c r="AM41" s="64"/>
      <c r="AN41" s="64"/>
      <c r="AO41" s="64"/>
      <c r="AP41" s="64"/>
      <c r="AQ41" s="64"/>
      <c r="AR41" s="64"/>
      <c r="AS41" s="64"/>
      <c r="AT41" s="64"/>
      <c r="AU41" s="64"/>
      <c r="AV41" s="64"/>
      <c r="AW41" s="64"/>
      <c r="AX41" s="64"/>
      <c r="AY41" s="64"/>
    </row>
    <row r="42" spans="2:51" ht="20" customHeight="1" x14ac:dyDescent="0.15">
      <c r="B42" s="235"/>
      <c r="C42" s="85" t="s">
        <v>67</v>
      </c>
      <c r="D42" s="113">
        <v>0.5</v>
      </c>
      <c r="E42" s="108"/>
      <c r="F42" s="108"/>
      <c r="G42" s="112" t="s">
        <v>61</v>
      </c>
      <c r="H42" s="223">
        <f>I22*'Emission Factors'!C22*0.001</f>
        <v>0</v>
      </c>
      <c r="I42" s="223"/>
      <c r="K42" s="64"/>
      <c r="L42" s="68"/>
      <c r="M42" s="68"/>
      <c r="N42" s="68"/>
      <c r="O42" s="68"/>
      <c r="P42" s="68"/>
      <c r="Q42" s="68"/>
      <c r="R42" s="68"/>
      <c r="S42" s="87"/>
      <c r="T42" s="87"/>
      <c r="U42" s="87"/>
      <c r="V42" s="87"/>
      <c r="W42" s="87"/>
      <c r="X42" s="87"/>
      <c r="Y42" s="68"/>
      <c r="Z42" s="64"/>
      <c r="AA42" s="64"/>
      <c r="AB42" s="64"/>
      <c r="AC42" s="64"/>
      <c r="AD42" s="64"/>
      <c r="AE42" s="64"/>
      <c r="AF42" s="64"/>
      <c r="AG42" s="64"/>
      <c r="AH42" s="64"/>
      <c r="AI42" s="64"/>
      <c r="AJ42" s="64"/>
      <c r="AK42" s="64"/>
      <c r="AL42" s="64"/>
      <c r="AM42" s="64"/>
      <c r="AN42" s="64"/>
      <c r="AO42" s="64"/>
      <c r="AP42" s="64"/>
      <c r="AQ42" s="64"/>
      <c r="AR42" s="64"/>
      <c r="AS42" s="64"/>
      <c r="AT42" s="64"/>
      <c r="AU42" s="64"/>
      <c r="AV42" s="64"/>
      <c r="AW42" s="64"/>
      <c r="AX42" s="64"/>
      <c r="AY42" s="64"/>
    </row>
    <row r="43" spans="2:51" ht="20" customHeight="1" x14ac:dyDescent="0.15">
      <c r="B43" s="235"/>
      <c r="C43" s="85" t="s">
        <v>352</v>
      </c>
      <c r="D43" s="114">
        <f>IFERROR(D39*D40*D41*D42*(16/12), 0)</f>
        <v>0</v>
      </c>
      <c r="E43" s="108"/>
      <c r="F43" s="108"/>
      <c r="G43" s="112" t="s">
        <v>62</v>
      </c>
      <c r="H43" s="223">
        <f>I23*'Emission Factors'!C23*0.001</f>
        <v>0</v>
      </c>
      <c r="I43" s="223"/>
      <c r="K43" s="64"/>
      <c r="L43" s="68"/>
      <c r="M43" s="68"/>
      <c r="N43" s="68"/>
      <c r="O43" s="68"/>
      <c r="P43" s="68"/>
      <c r="Q43" s="68"/>
      <c r="R43" s="68"/>
      <c r="S43" s="87"/>
      <c r="T43" s="87"/>
      <c r="U43" s="87"/>
      <c r="V43" s="87"/>
      <c r="W43" s="87"/>
      <c r="X43" s="87"/>
      <c r="Y43" s="68"/>
      <c r="Z43" s="64"/>
      <c r="AA43" s="64"/>
      <c r="AB43" s="64"/>
      <c r="AC43" s="64"/>
      <c r="AD43" s="64"/>
      <c r="AE43" s="64"/>
      <c r="AF43" s="64"/>
      <c r="AG43" s="64"/>
      <c r="AH43" s="64"/>
      <c r="AI43" s="64"/>
      <c r="AJ43" s="64"/>
      <c r="AK43" s="64"/>
      <c r="AL43" s="64"/>
      <c r="AM43" s="64"/>
      <c r="AN43" s="64"/>
      <c r="AO43" s="64"/>
      <c r="AP43" s="64"/>
      <c r="AQ43" s="64"/>
      <c r="AR43" s="64"/>
      <c r="AS43" s="64"/>
      <c r="AT43" s="64"/>
      <c r="AU43" s="64"/>
      <c r="AV43" s="64"/>
      <c r="AW43" s="64"/>
      <c r="AX43" s="64"/>
      <c r="AY43" s="64"/>
    </row>
    <row r="44" spans="2:51" ht="20" customHeight="1" thickBot="1" x14ac:dyDescent="0.2">
      <c r="B44" s="236"/>
      <c r="C44" s="101" t="s">
        <v>353</v>
      </c>
      <c r="D44" s="115">
        <f>D43*($C$9+$H$8)</f>
        <v>0</v>
      </c>
      <c r="E44" s="108"/>
      <c r="F44" s="108"/>
      <c r="G44" s="112" t="s">
        <v>63</v>
      </c>
      <c r="H44" s="223">
        <f>I24*'Emission Factors'!C24*0.001</f>
        <v>0</v>
      </c>
      <c r="I44" s="223"/>
      <c r="K44" s="64"/>
      <c r="L44" s="68"/>
      <c r="M44" s="68"/>
      <c r="N44" s="68"/>
      <c r="O44" s="68"/>
      <c r="P44" s="68"/>
      <c r="Q44" s="68"/>
      <c r="R44" s="87"/>
      <c r="S44" s="87"/>
      <c r="T44" s="87"/>
      <c r="U44" s="87"/>
      <c r="V44" s="87"/>
      <c r="W44" s="87"/>
      <c r="X44" s="87"/>
      <c r="Y44" s="68"/>
      <c r="Z44" s="64"/>
      <c r="AA44" s="64"/>
      <c r="AB44" s="64"/>
      <c r="AC44" s="64"/>
      <c r="AD44" s="64"/>
      <c r="AE44" s="64"/>
      <c r="AF44" s="64"/>
      <c r="AG44" s="64"/>
      <c r="AH44" s="64"/>
      <c r="AI44" s="64"/>
      <c r="AJ44" s="64"/>
      <c r="AK44" s="64"/>
      <c r="AL44" s="64"/>
      <c r="AM44" s="64"/>
      <c r="AN44" s="64"/>
      <c r="AO44" s="64"/>
      <c r="AP44" s="64"/>
      <c r="AQ44" s="64"/>
      <c r="AR44" s="64"/>
      <c r="AS44" s="64"/>
      <c r="AT44" s="64"/>
      <c r="AU44" s="64"/>
      <c r="AV44" s="64"/>
      <c r="AW44" s="64"/>
      <c r="AX44" s="64"/>
      <c r="AY44" s="64"/>
    </row>
    <row r="45" spans="2:51" ht="20" customHeight="1" x14ac:dyDescent="0.15">
      <c r="B45" s="103"/>
      <c r="C45" s="103"/>
      <c r="D45" s="103"/>
      <c r="E45" s="108"/>
      <c r="F45" s="108"/>
      <c r="G45" s="112" t="s">
        <v>51</v>
      </c>
      <c r="H45" s="223">
        <f>I25*'Emission Factors'!C25*0.001</f>
        <v>0</v>
      </c>
      <c r="I45" s="223"/>
      <c r="K45" s="64"/>
      <c r="L45" s="64"/>
      <c r="M45" s="68"/>
      <c r="N45" s="68"/>
      <c r="O45" s="68"/>
      <c r="P45" s="68"/>
      <c r="Q45" s="68"/>
      <c r="R45" s="87"/>
      <c r="S45" s="87"/>
      <c r="T45" s="87"/>
      <c r="U45" s="87"/>
      <c r="V45" s="87"/>
      <c r="W45" s="87"/>
      <c r="X45" s="87"/>
      <c r="Y45" s="68"/>
      <c r="Z45" s="64"/>
      <c r="AA45" s="64"/>
      <c r="AB45" s="64"/>
      <c r="AC45" s="64"/>
      <c r="AD45" s="64"/>
      <c r="AE45" s="64"/>
      <c r="AF45" s="64"/>
      <c r="AG45" s="64"/>
      <c r="AH45" s="64"/>
      <c r="AI45" s="64"/>
      <c r="AJ45" s="64"/>
      <c r="AK45" s="64"/>
      <c r="AL45" s="64"/>
      <c r="AM45" s="64"/>
      <c r="AN45" s="64"/>
      <c r="AO45" s="64"/>
      <c r="AP45" s="64"/>
      <c r="AQ45" s="64"/>
      <c r="AR45" s="64"/>
      <c r="AS45" s="64"/>
      <c r="AT45" s="64"/>
      <c r="AU45" s="64"/>
      <c r="AV45" s="64"/>
      <c r="AW45" s="64"/>
      <c r="AX45" s="64"/>
      <c r="AY45" s="64"/>
    </row>
    <row r="46" spans="2:51" ht="20" customHeight="1" thickBot="1" x14ac:dyDescent="0.2">
      <c r="B46" s="103"/>
      <c r="C46" s="103"/>
      <c r="D46" s="103"/>
      <c r="E46" s="108"/>
      <c r="F46" s="108"/>
      <c r="G46" s="116" t="s">
        <v>52</v>
      </c>
      <c r="H46" s="241">
        <f>I26*'Emission Factors'!C26*0.001</f>
        <v>0</v>
      </c>
      <c r="I46" s="241"/>
      <c r="K46" s="64"/>
      <c r="L46" s="81" t="s">
        <v>263</v>
      </c>
      <c r="M46" s="68"/>
      <c r="N46" s="68"/>
      <c r="O46" s="68"/>
      <c r="P46" s="68"/>
      <c r="Q46" s="68"/>
      <c r="R46" s="87"/>
      <c r="S46" s="87"/>
      <c r="T46" s="87"/>
      <c r="U46" s="87"/>
      <c r="V46" s="87"/>
      <c r="W46" s="87"/>
      <c r="X46" s="87"/>
      <c r="Y46" s="68"/>
      <c r="Z46" s="64"/>
      <c r="AA46" s="64"/>
      <c r="AB46" s="64"/>
      <c r="AC46" s="64"/>
      <c r="AD46" s="64"/>
      <c r="AE46" s="64"/>
      <c r="AF46" s="64"/>
      <c r="AG46" s="64"/>
      <c r="AH46" s="64"/>
      <c r="AI46" s="64"/>
      <c r="AJ46" s="64"/>
      <c r="AK46" s="64"/>
      <c r="AL46" s="64"/>
      <c r="AM46" s="64"/>
      <c r="AN46" s="64"/>
      <c r="AO46" s="64"/>
      <c r="AP46" s="64"/>
      <c r="AQ46" s="64"/>
      <c r="AR46" s="64"/>
      <c r="AS46" s="64"/>
      <c r="AT46" s="64"/>
      <c r="AU46" s="64"/>
      <c r="AV46" s="64"/>
      <c r="AW46" s="64"/>
      <c r="AX46" s="64"/>
      <c r="AY46" s="64"/>
    </row>
    <row r="47" spans="2:51" ht="20" customHeight="1" x14ac:dyDescent="0.15">
      <c r="B47" s="103"/>
      <c r="C47" s="103"/>
      <c r="D47" s="103"/>
      <c r="E47" s="108"/>
      <c r="F47" s="108"/>
      <c r="G47" s="117"/>
      <c r="H47" s="118"/>
      <c r="I47" s="118"/>
      <c r="K47" s="64"/>
      <c r="L47" s="64"/>
      <c r="M47" s="68"/>
      <c r="N47" s="68"/>
      <c r="O47" s="68"/>
      <c r="P47" s="68"/>
      <c r="Q47" s="68"/>
      <c r="R47" s="219" t="s">
        <v>368</v>
      </c>
      <c r="S47" s="219"/>
      <c r="T47" s="219"/>
      <c r="U47" s="219"/>
      <c r="V47" s="219"/>
      <c r="W47" s="87"/>
      <c r="X47" s="87"/>
      <c r="Y47" s="68"/>
      <c r="Z47" s="64"/>
      <c r="AA47" s="64"/>
      <c r="AB47" s="64"/>
      <c r="AC47" s="64"/>
      <c r="AD47" s="64"/>
      <c r="AE47" s="64"/>
      <c r="AF47" s="64"/>
      <c r="AG47" s="64"/>
      <c r="AH47" s="64"/>
      <c r="AI47" s="64"/>
      <c r="AJ47" s="64"/>
      <c r="AK47" s="64"/>
      <c r="AL47" s="64"/>
      <c r="AM47" s="64"/>
      <c r="AN47" s="64"/>
      <c r="AO47" s="64"/>
      <c r="AP47" s="64"/>
      <c r="AQ47" s="64"/>
      <c r="AR47" s="64"/>
      <c r="AS47" s="64"/>
      <c r="AT47" s="64"/>
      <c r="AU47" s="64"/>
      <c r="AV47" s="64"/>
      <c r="AW47" s="64"/>
      <c r="AX47" s="64"/>
      <c r="AY47" s="64"/>
    </row>
    <row r="48" spans="2:51" ht="20" customHeight="1" thickBot="1" x14ac:dyDescent="0.2">
      <c r="B48" s="108"/>
      <c r="C48" s="108"/>
      <c r="D48" s="108"/>
      <c r="E48" s="108"/>
      <c r="F48" s="108"/>
      <c r="G48" s="119" t="s">
        <v>75</v>
      </c>
      <c r="H48" s="241">
        <f>(D44*'Emission Factors'!F6)-(D28*'Emission Factors'!F6)</f>
        <v>0</v>
      </c>
      <c r="I48" s="241"/>
      <c r="K48" s="64"/>
      <c r="L48" s="68"/>
      <c r="M48" s="68"/>
      <c r="N48" s="68"/>
      <c r="O48" s="68"/>
      <c r="P48" s="68"/>
      <c r="Q48" s="68"/>
      <c r="R48" s="219"/>
      <c r="S48" s="219"/>
      <c r="T48" s="219"/>
      <c r="U48" s="219"/>
      <c r="V48" s="219"/>
      <c r="W48" s="87"/>
      <c r="X48" s="87"/>
      <c r="Y48" s="68"/>
      <c r="Z48" s="64"/>
      <c r="AA48" s="64"/>
      <c r="AB48" s="64"/>
      <c r="AC48" s="64"/>
      <c r="AD48" s="64"/>
      <c r="AE48" s="64"/>
      <c r="AF48" s="64"/>
      <c r="AG48" s="64"/>
      <c r="AH48" s="64"/>
      <c r="AI48" s="64"/>
      <c r="AJ48" s="64"/>
      <c r="AK48" s="64"/>
      <c r="AL48" s="64"/>
      <c r="AM48" s="64"/>
      <c r="AN48" s="64"/>
      <c r="AO48" s="64"/>
      <c r="AP48" s="64"/>
      <c r="AQ48" s="64"/>
      <c r="AR48" s="64"/>
      <c r="AS48" s="64"/>
      <c r="AT48" s="64"/>
      <c r="AU48" s="64"/>
      <c r="AV48" s="64"/>
      <c r="AW48" s="64"/>
      <c r="AX48" s="64"/>
      <c r="AY48" s="64"/>
    </row>
    <row r="49" spans="11:51" x14ac:dyDescent="0.15">
      <c r="K49" s="64"/>
      <c r="L49" s="68"/>
      <c r="M49" s="68"/>
      <c r="N49" s="68"/>
      <c r="O49" s="68"/>
      <c r="P49" s="68"/>
      <c r="Q49" s="68"/>
      <c r="R49" s="219"/>
      <c r="S49" s="219"/>
      <c r="T49" s="219"/>
      <c r="U49" s="219"/>
      <c r="V49" s="219"/>
      <c r="W49" s="87"/>
      <c r="X49" s="87"/>
      <c r="Y49" s="68"/>
      <c r="Z49" s="64"/>
      <c r="AA49" s="64"/>
      <c r="AB49" s="64"/>
      <c r="AC49" s="64"/>
      <c r="AD49" s="64"/>
      <c r="AE49" s="64"/>
      <c r="AF49" s="64"/>
      <c r="AG49" s="64"/>
      <c r="AH49" s="64"/>
      <c r="AI49" s="64"/>
      <c r="AJ49" s="64"/>
      <c r="AK49" s="64"/>
      <c r="AL49" s="64"/>
      <c r="AM49" s="64"/>
      <c r="AN49" s="64"/>
      <c r="AO49" s="64"/>
      <c r="AP49" s="64"/>
      <c r="AQ49" s="64"/>
      <c r="AR49" s="64"/>
      <c r="AS49" s="64"/>
      <c r="AT49" s="64"/>
      <c r="AU49" s="64"/>
      <c r="AV49" s="64"/>
      <c r="AW49" s="64"/>
      <c r="AX49" s="64"/>
      <c r="AY49" s="64"/>
    </row>
    <row r="50" spans="11:51" x14ac:dyDescent="0.15">
      <c r="K50" s="64"/>
      <c r="L50" s="68"/>
      <c r="M50" s="68"/>
      <c r="N50" s="68"/>
      <c r="O50" s="68"/>
      <c r="P50" s="68"/>
      <c r="Q50" s="68"/>
      <c r="R50" s="219"/>
      <c r="S50" s="219"/>
      <c r="T50" s="219"/>
      <c r="U50" s="219"/>
      <c r="V50" s="219"/>
      <c r="W50" s="87"/>
      <c r="X50" s="87"/>
      <c r="Y50" s="68"/>
      <c r="Z50" s="64"/>
      <c r="AA50" s="64"/>
      <c r="AB50" s="64"/>
      <c r="AC50" s="64"/>
      <c r="AD50" s="64"/>
      <c r="AE50" s="64"/>
      <c r="AF50" s="64"/>
      <c r="AG50" s="64"/>
      <c r="AH50" s="64"/>
      <c r="AI50" s="64"/>
      <c r="AJ50" s="64"/>
      <c r="AK50" s="64"/>
      <c r="AL50" s="64"/>
      <c r="AM50" s="64"/>
      <c r="AN50" s="64"/>
      <c r="AO50" s="64"/>
      <c r="AP50" s="64"/>
      <c r="AQ50" s="64"/>
      <c r="AR50" s="64"/>
      <c r="AS50" s="64"/>
      <c r="AT50" s="64"/>
      <c r="AU50" s="64"/>
      <c r="AV50" s="64"/>
      <c r="AW50" s="64"/>
      <c r="AX50" s="64"/>
      <c r="AY50" s="64"/>
    </row>
    <row r="51" spans="11:51" x14ac:dyDescent="0.15">
      <c r="K51" s="64"/>
      <c r="L51" s="68"/>
      <c r="M51" s="68"/>
      <c r="N51" s="68"/>
      <c r="O51" s="68"/>
      <c r="P51" s="68"/>
      <c r="Q51" s="68"/>
      <c r="R51" s="219"/>
      <c r="S51" s="219"/>
      <c r="T51" s="219"/>
      <c r="U51" s="219"/>
      <c r="V51" s="219"/>
      <c r="W51" s="87"/>
      <c r="X51" s="87"/>
      <c r="Y51" s="68"/>
      <c r="Z51" s="64"/>
      <c r="AA51" s="64"/>
      <c r="AB51" s="64"/>
      <c r="AC51" s="64"/>
      <c r="AD51" s="64"/>
      <c r="AE51" s="64"/>
      <c r="AF51" s="64"/>
      <c r="AG51" s="64"/>
      <c r="AH51" s="64"/>
      <c r="AI51" s="64"/>
      <c r="AJ51" s="64"/>
      <c r="AK51" s="64"/>
      <c r="AL51" s="64"/>
      <c r="AM51" s="64"/>
      <c r="AN51" s="64"/>
      <c r="AO51" s="64"/>
      <c r="AP51" s="64"/>
      <c r="AQ51" s="64"/>
      <c r="AR51" s="64"/>
      <c r="AS51" s="64"/>
      <c r="AT51" s="64"/>
      <c r="AU51" s="64"/>
      <c r="AV51" s="64"/>
      <c r="AW51" s="64"/>
      <c r="AX51" s="64"/>
      <c r="AY51" s="64"/>
    </row>
    <row r="52" spans="11:51" x14ac:dyDescent="0.15">
      <c r="K52" s="64"/>
      <c r="L52" s="68"/>
      <c r="M52" s="68"/>
      <c r="N52" s="68"/>
      <c r="O52" s="68"/>
      <c r="P52" s="68"/>
      <c r="Q52" s="68"/>
      <c r="R52" s="219"/>
      <c r="S52" s="219"/>
      <c r="T52" s="219"/>
      <c r="U52" s="219"/>
      <c r="V52" s="219"/>
      <c r="W52" s="87"/>
      <c r="X52" s="87"/>
      <c r="Y52" s="68"/>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row>
    <row r="53" spans="11:51" x14ac:dyDescent="0.15">
      <c r="K53" s="64"/>
      <c r="L53" s="68"/>
      <c r="M53" s="68"/>
      <c r="N53" s="68"/>
      <c r="O53" s="68"/>
      <c r="P53" s="68"/>
      <c r="Q53" s="68"/>
      <c r="R53" s="219"/>
      <c r="S53" s="219"/>
      <c r="T53" s="219"/>
      <c r="U53" s="219"/>
      <c r="V53" s="219"/>
      <c r="W53" s="87"/>
      <c r="X53" s="87"/>
      <c r="Y53" s="68"/>
      <c r="Z53" s="64"/>
      <c r="AA53" s="64"/>
      <c r="AB53" s="64"/>
      <c r="AC53" s="64"/>
      <c r="AD53" s="64"/>
      <c r="AE53" s="64"/>
      <c r="AF53" s="64"/>
      <c r="AG53" s="64"/>
      <c r="AH53" s="64"/>
      <c r="AI53" s="64"/>
      <c r="AJ53" s="64"/>
      <c r="AK53" s="64"/>
      <c r="AL53" s="64"/>
      <c r="AM53" s="64"/>
      <c r="AN53" s="64"/>
      <c r="AO53" s="64"/>
      <c r="AP53" s="64"/>
      <c r="AQ53" s="64"/>
      <c r="AR53" s="64"/>
      <c r="AS53" s="64"/>
      <c r="AT53" s="64"/>
      <c r="AU53" s="64"/>
      <c r="AV53" s="64"/>
      <c r="AW53" s="64"/>
      <c r="AX53" s="64"/>
      <c r="AY53" s="64"/>
    </row>
    <row r="54" spans="11:51" x14ac:dyDescent="0.15">
      <c r="K54" s="64"/>
      <c r="L54" s="68"/>
      <c r="M54" s="68"/>
      <c r="N54" s="68"/>
      <c r="O54" s="68"/>
      <c r="P54" s="68"/>
      <c r="Q54" s="68"/>
      <c r="R54" s="68"/>
      <c r="S54" s="87"/>
      <c r="T54" s="87"/>
      <c r="U54" s="87"/>
      <c r="V54" s="87"/>
      <c r="W54" s="87"/>
      <c r="X54" s="87"/>
      <c r="Y54" s="68"/>
      <c r="Z54" s="64"/>
      <c r="AA54" s="64"/>
      <c r="AB54" s="64"/>
      <c r="AC54" s="64"/>
      <c r="AD54" s="64"/>
      <c r="AE54" s="64"/>
      <c r="AF54" s="64"/>
      <c r="AG54" s="64"/>
      <c r="AH54" s="64"/>
      <c r="AI54" s="64"/>
      <c r="AJ54" s="64"/>
      <c r="AK54" s="64"/>
      <c r="AL54" s="64"/>
      <c r="AM54" s="64"/>
      <c r="AN54" s="64"/>
      <c r="AO54" s="64"/>
      <c r="AP54" s="64"/>
      <c r="AQ54" s="64"/>
      <c r="AR54" s="64"/>
      <c r="AS54" s="64"/>
      <c r="AT54" s="64"/>
      <c r="AU54" s="64"/>
      <c r="AV54" s="64"/>
      <c r="AW54" s="64"/>
      <c r="AX54" s="64"/>
      <c r="AY54" s="64"/>
    </row>
    <row r="55" spans="11:51" x14ac:dyDescent="0.15">
      <c r="K55" s="64"/>
      <c r="L55" s="68"/>
      <c r="M55" s="68"/>
      <c r="N55" s="68"/>
      <c r="O55" s="68"/>
      <c r="P55" s="68"/>
      <c r="Q55" s="68"/>
      <c r="R55" s="68"/>
      <c r="S55" s="87"/>
      <c r="T55" s="87"/>
      <c r="U55" s="87"/>
      <c r="V55" s="87"/>
      <c r="W55" s="87"/>
      <c r="X55" s="87"/>
      <c r="Y55" s="68"/>
      <c r="Z55" s="64"/>
      <c r="AA55" s="64"/>
      <c r="AB55" s="64"/>
      <c r="AC55" s="64"/>
      <c r="AD55" s="64"/>
      <c r="AE55" s="64"/>
      <c r="AF55" s="64"/>
      <c r="AG55" s="64"/>
      <c r="AH55" s="64"/>
      <c r="AI55" s="64"/>
      <c r="AJ55" s="64"/>
      <c r="AK55" s="64"/>
      <c r="AL55" s="64"/>
      <c r="AM55" s="64"/>
      <c r="AN55" s="64"/>
      <c r="AO55" s="64"/>
      <c r="AP55" s="64"/>
      <c r="AQ55" s="64"/>
      <c r="AR55" s="64"/>
      <c r="AS55" s="64"/>
      <c r="AT55" s="64"/>
      <c r="AU55" s="64"/>
      <c r="AV55" s="64"/>
      <c r="AW55" s="64"/>
      <c r="AX55" s="64"/>
      <c r="AY55" s="64"/>
    </row>
    <row r="56" spans="11:51" x14ac:dyDescent="0.15">
      <c r="K56" s="64"/>
      <c r="L56" s="68"/>
      <c r="M56" s="68"/>
      <c r="N56" s="68"/>
      <c r="O56" s="68"/>
      <c r="P56" s="68"/>
      <c r="Q56" s="68"/>
      <c r="R56" s="68"/>
      <c r="S56" s="87"/>
      <c r="T56" s="87"/>
      <c r="U56" s="87"/>
      <c r="V56" s="87"/>
      <c r="W56" s="87"/>
      <c r="X56" s="87"/>
      <c r="Y56" s="68"/>
      <c r="Z56" s="64"/>
      <c r="AA56" s="64"/>
      <c r="AB56" s="64"/>
      <c r="AC56" s="64"/>
      <c r="AD56" s="64"/>
      <c r="AE56" s="64"/>
      <c r="AF56" s="64"/>
      <c r="AG56" s="64"/>
      <c r="AH56" s="64"/>
      <c r="AI56" s="64"/>
      <c r="AJ56" s="64"/>
      <c r="AK56" s="64"/>
      <c r="AL56" s="64"/>
      <c r="AM56" s="64"/>
      <c r="AN56" s="64"/>
      <c r="AO56" s="64"/>
      <c r="AP56" s="64"/>
      <c r="AQ56" s="64"/>
      <c r="AR56" s="64"/>
      <c r="AS56" s="64"/>
      <c r="AT56" s="64"/>
      <c r="AU56" s="64"/>
      <c r="AV56" s="64"/>
      <c r="AW56" s="64"/>
      <c r="AX56" s="64"/>
      <c r="AY56" s="64"/>
    </row>
    <row r="57" spans="11:51" x14ac:dyDescent="0.15">
      <c r="K57" s="64"/>
      <c r="L57" s="68"/>
      <c r="M57" s="68"/>
      <c r="N57" s="68"/>
      <c r="O57" s="68"/>
      <c r="P57" s="68"/>
      <c r="Q57" s="68"/>
      <c r="R57" s="68"/>
      <c r="S57" s="68"/>
      <c r="T57" s="68"/>
      <c r="U57" s="68"/>
      <c r="V57" s="68"/>
      <c r="W57" s="68"/>
      <c r="X57" s="68"/>
      <c r="Y57" s="68"/>
      <c r="Z57" s="64"/>
      <c r="AA57" s="64"/>
      <c r="AB57" s="64"/>
      <c r="AC57" s="64"/>
      <c r="AD57" s="64"/>
      <c r="AE57" s="64"/>
      <c r="AF57" s="64"/>
      <c r="AG57" s="64"/>
      <c r="AH57" s="64"/>
      <c r="AI57" s="64"/>
      <c r="AJ57" s="64"/>
      <c r="AK57" s="64"/>
      <c r="AL57" s="64"/>
      <c r="AM57" s="64"/>
      <c r="AN57" s="64"/>
      <c r="AO57" s="64"/>
      <c r="AP57" s="64"/>
      <c r="AQ57" s="64"/>
      <c r="AR57" s="64"/>
      <c r="AS57" s="64"/>
      <c r="AT57" s="64"/>
      <c r="AU57" s="64"/>
      <c r="AV57" s="64"/>
      <c r="AW57" s="64"/>
      <c r="AX57" s="64"/>
      <c r="AY57" s="64"/>
    </row>
    <row r="58" spans="11:51" x14ac:dyDescent="0.15">
      <c r="K58" s="64"/>
      <c r="L58" s="68"/>
      <c r="M58" s="68"/>
      <c r="N58" s="68"/>
      <c r="O58" s="68"/>
      <c r="P58" s="68"/>
      <c r="Q58" s="68"/>
      <c r="R58" s="68"/>
      <c r="S58" s="68"/>
      <c r="T58" s="68"/>
      <c r="U58" s="68"/>
      <c r="V58" s="68"/>
      <c r="W58" s="68"/>
      <c r="X58" s="68"/>
      <c r="Y58" s="68"/>
      <c r="Z58" s="64"/>
      <c r="AA58" s="64"/>
      <c r="AB58" s="64"/>
      <c r="AC58" s="64"/>
      <c r="AD58" s="64"/>
      <c r="AE58" s="64"/>
      <c r="AF58" s="64"/>
      <c r="AG58" s="64"/>
      <c r="AH58" s="64"/>
      <c r="AI58" s="64"/>
      <c r="AJ58" s="64"/>
      <c r="AK58" s="64"/>
      <c r="AL58" s="64"/>
      <c r="AM58" s="64"/>
      <c r="AN58" s="64"/>
      <c r="AO58" s="64"/>
      <c r="AP58" s="64"/>
      <c r="AQ58" s="64"/>
      <c r="AR58" s="64"/>
      <c r="AS58" s="64"/>
      <c r="AT58" s="64"/>
      <c r="AU58" s="64"/>
      <c r="AV58" s="64"/>
      <c r="AW58" s="64"/>
      <c r="AX58" s="64"/>
      <c r="AY58" s="64"/>
    </row>
    <row r="59" spans="11:51" x14ac:dyDescent="0.15">
      <c r="K59" s="64"/>
      <c r="L59" s="68"/>
      <c r="M59" s="68"/>
      <c r="N59" s="68"/>
      <c r="O59" s="68"/>
      <c r="P59" s="68"/>
      <c r="Q59" s="68"/>
      <c r="R59" s="68"/>
      <c r="S59" s="68"/>
      <c r="T59" s="68"/>
      <c r="U59" s="68"/>
      <c r="V59" s="68"/>
      <c r="W59" s="68"/>
      <c r="X59" s="68"/>
      <c r="Y59" s="68"/>
      <c r="Z59" s="64"/>
      <c r="AA59" s="64"/>
      <c r="AB59" s="64"/>
      <c r="AC59" s="64"/>
      <c r="AD59" s="64"/>
      <c r="AE59" s="64"/>
      <c r="AF59" s="64"/>
      <c r="AG59" s="64"/>
      <c r="AH59" s="64"/>
      <c r="AI59" s="64"/>
      <c r="AJ59" s="64"/>
      <c r="AK59" s="64"/>
      <c r="AL59" s="64"/>
      <c r="AM59" s="64"/>
      <c r="AN59" s="64"/>
      <c r="AO59" s="64"/>
      <c r="AP59" s="64"/>
      <c r="AQ59" s="64"/>
      <c r="AR59" s="64"/>
      <c r="AS59" s="64"/>
      <c r="AT59" s="64"/>
      <c r="AU59" s="64"/>
      <c r="AV59" s="64"/>
      <c r="AW59" s="64"/>
      <c r="AX59" s="64"/>
      <c r="AY59" s="64"/>
    </row>
    <row r="60" spans="11:51" x14ac:dyDescent="0.15">
      <c r="K60" s="64"/>
      <c r="L60" s="68"/>
      <c r="M60" s="68"/>
      <c r="N60" s="68"/>
      <c r="O60" s="68"/>
      <c r="P60" s="68"/>
      <c r="Q60" s="68"/>
      <c r="R60" s="68"/>
      <c r="S60" s="68"/>
      <c r="T60" s="68"/>
      <c r="U60" s="68"/>
      <c r="V60" s="68"/>
      <c r="W60" s="68"/>
      <c r="X60" s="68"/>
      <c r="Y60" s="68"/>
      <c r="Z60" s="64"/>
      <c r="AA60" s="64"/>
      <c r="AB60" s="64"/>
      <c r="AC60" s="64"/>
      <c r="AD60" s="64"/>
      <c r="AE60" s="64"/>
      <c r="AF60" s="64"/>
      <c r="AG60" s="64"/>
      <c r="AH60" s="64"/>
      <c r="AI60" s="64"/>
      <c r="AJ60" s="64"/>
      <c r="AK60" s="64"/>
      <c r="AL60" s="64"/>
      <c r="AM60" s="64"/>
      <c r="AN60" s="64"/>
      <c r="AO60" s="64"/>
      <c r="AP60" s="64"/>
      <c r="AQ60" s="64"/>
      <c r="AR60" s="64"/>
      <c r="AS60" s="64"/>
      <c r="AT60" s="64"/>
      <c r="AU60" s="64"/>
      <c r="AV60" s="64"/>
      <c r="AW60" s="64"/>
      <c r="AX60" s="64"/>
      <c r="AY60" s="64"/>
    </row>
    <row r="61" spans="11:51" x14ac:dyDescent="0.15">
      <c r="K61" s="64"/>
      <c r="L61" s="68"/>
      <c r="M61" s="68"/>
      <c r="N61" s="68"/>
      <c r="O61" s="68"/>
      <c r="P61" s="68"/>
      <c r="Q61" s="68"/>
      <c r="R61" s="68"/>
      <c r="S61" s="68"/>
      <c r="T61" s="68"/>
      <c r="U61" s="68"/>
      <c r="V61" s="68"/>
      <c r="W61" s="68"/>
      <c r="X61" s="68"/>
      <c r="Y61" s="68"/>
      <c r="Z61" s="64"/>
      <c r="AA61" s="64"/>
      <c r="AB61" s="64"/>
      <c r="AC61" s="64"/>
      <c r="AD61" s="64"/>
      <c r="AE61" s="64"/>
      <c r="AF61" s="64"/>
      <c r="AG61" s="64"/>
      <c r="AH61" s="64"/>
      <c r="AI61" s="64"/>
      <c r="AJ61" s="64"/>
      <c r="AK61" s="64"/>
      <c r="AL61" s="64"/>
      <c r="AM61" s="64"/>
      <c r="AN61" s="64"/>
      <c r="AO61" s="64"/>
      <c r="AP61" s="64"/>
      <c r="AQ61" s="64"/>
      <c r="AR61" s="64"/>
      <c r="AS61" s="64"/>
      <c r="AT61" s="64"/>
      <c r="AU61" s="64"/>
      <c r="AV61" s="64"/>
      <c r="AW61" s="64"/>
      <c r="AX61" s="64"/>
      <c r="AY61" s="64"/>
    </row>
    <row r="62" spans="11:51" x14ac:dyDescent="0.15">
      <c r="K62" s="64"/>
      <c r="L62" s="68"/>
      <c r="M62" s="68"/>
      <c r="N62" s="68"/>
      <c r="O62" s="68"/>
      <c r="P62" s="68"/>
      <c r="Q62" s="68"/>
      <c r="R62" s="68"/>
      <c r="S62" s="68"/>
      <c r="T62" s="68"/>
      <c r="U62" s="68"/>
      <c r="V62" s="68"/>
      <c r="W62" s="68"/>
      <c r="X62" s="68"/>
      <c r="Y62" s="68"/>
      <c r="Z62" s="64"/>
      <c r="AA62" s="64"/>
      <c r="AB62" s="64"/>
      <c r="AC62" s="64"/>
      <c r="AD62" s="64"/>
      <c r="AE62" s="64"/>
      <c r="AF62" s="64"/>
      <c r="AG62" s="64"/>
      <c r="AH62" s="64"/>
      <c r="AI62" s="64"/>
      <c r="AJ62" s="64"/>
      <c r="AK62" s="64"/>
      <c r="AL62" s="64"/>
      <c r="AM62" s="64"/>
      <c r="AN62" s="64"/>
      <c r="AO62" s="64"/>
      <c r="AP62" s="64"/>
      <c r="AQ62" s="64"/>
      <c r="AR62" s="64"/>
      <c r="AS62" s="64"/>
      <c r="AT62" s="64"/>
      <c r="AU62" s="64"/>
      <c r="AV62" s="64"/>
      <c r="AW62" s="64"/>
      <c r="AX62" s="64"/>
      <c r="AY62" s="64"/>
    </row>
    <row r="63" spans="11:51" x14ac:dyDescent="0.15">
      <c r="K63" s="64"/>
      <c r="L63" s="68"/>
      <c r="M63" s="68"/>
      <c r="N63" s="68"/>
      <c r="O63" s="68"/>
      <c r="P63" s="68"/>
      <c r="Q63" s="68"/>
      <c r="R63" s="68"/>
      <c r="S63" s="68"/>
      <c r="T63" s="68"/>
      <c r="U63" s="68"/>
      <c r="V63" s="68"/>
      <c r="W63" s="68"/>
      <c r="X63" s="68"/>
      <c r="Y63" s="68"/>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4"/>
      <c r="AY63" s="64"/>
    </row>
    <row r="64" spans="11:51" x14ac:dyDescent="0.15">
      <c r="K64" s="64"/>
      <c r="L64" s="68"/>
      <c r="M64" s="68"/>
      <c r="N64" s="68"/>
      <c r="O64" s="68"/>
      <c r="P64" s="68"/>
      <c r="Q64" s="68"/>
      <c r="R64" s="68"/>
      <c r="S64" s="68"/>
      <c r="T64" s="68"/>
      <c r="U64" s="68"/>
      <c r="V64" s="68"/>
      <c r="W64" s="68"/>
      <c r="X64" s="68"/>
      <c r="Y64" s="68"/>
      <c r="Z64" s="64"/>
      <c r="AA64" s="64"/>
      <c r="AB64" s="64"/>
      <c r="AC64" s="64"/>
      <c r="AD64" s="64"/>
      <c r="AE64" s="64"/>
      <c r="AF64" s="64"/>
      <c r="AG64" s="64"/>
      <c r="AH64" s="64"/>
      <c r="AI64" s="64"/>
      <c r="AJ64" s="64"/>
      <c r="AK64" s="64"/>
      <c r="AL64" s="64"/>
      <c r="AM64" s="64"/>
      <c r="AN64" s="64"/>
      <c r="AO64" s="64"/>
      <c r="AP64" s="64"/>
      <c r="AQ64" s="64"/>
      <c r="AR64" s="64"/>
      <c r="AS64" s="64"/>
      <c r="AT64" s="64"/>
      <c r="AU64" s="64"/>
      <c r="AV64" s="64"/>
      <c r="AW64" s="64"/>
      <c r="AX64" s="64"/>
      <c r="AY64" s="64"/>
    </row>
    <row r="65" spans="11:51" x14ac:dyDescent="0.15">
      <c r="K65" s="64"/>
      <c r="L65" s="68"/>
      <c r="M65" s="68"/>
      <c r="N65" s="68"/>
      <c r="O65" s="68"/>
      <c r="P65" s="68"/>
      <c r="Q65" s="68"/>
      <c r="R65" s="68"/>
      <c r="S65" s="68"/>
      <c r="T65" s="68"/>
      <c r="U65" s="68"/>
      <c r="V65" s="68"/>
      <c r="W65" s="68"/>
      <c r="X65" s="68"/>
      <c r="Y65" s="68"/>
      <c r="Z65" s="64"/>
      <c r="AA65" s="64"/>
      <c r="AB65" s="64"/>
      <c r="AC65" s="64"/>
      <c r="AD65" s="64"/>
      <c r="AE65" s="64"/>
      <c r="AF65" s="64"/>
      <c r="AG65" s="64"/>
      <c r="AH65" s="64"/>
      <c r="AI65" s="64"/>
      <c r="AJ65" s="64"/>
      <c r="AK65" s="64"/>
      <c r="AL65" s="64"/>
      <c r="AM65" s="64"/>
      <c r="AN65" s="64"/>
      <c r="AO65" s="64"/>
      <c r="AP65" s="64"/>
      <c r="AQ65" s="64"/>
      <c r="AR65" s="64"/>
      <c r="AS65" s="64"/>
      <c r="AT65" s="64"/>
      <c r="AU65" s="64"/>
      <c r="AV65" s="64"/>
      <c r="AW65" s="64"/>
      <c r="AX65" s="64"/>
      <c r="AY65" s="64"/>
    </row>
    <row r="66" spans="11:51" x14ac:dyDescent="0.15">
      <c r="K66" s="64"/>
      <c r="L66" s="68"/>
      <c r="M66" s="68"/>
      <c r="N66" s="68"/>
      <c r="O66" s="68"/>
      <c r="P66" s="68"/>
      <c r="Q66" s="68"/>
      <c r="R66" s="68"/>
      <c r="S66" s="68"/>
      <c r="T66" s="68"/>
      <c r="U66" s="68"/>
      <c r="V66" s="68"/>
      <c r="W66" s="68"/>
      <c r="X66" s="68"/>
      <c r="Y66" s="68"/>
      <c r="Z66" s="64"/>
      <c r="AA66" s="64"/>
      <c r="AB66" s="64"/>
      <c r="AC66" s="64"/>
      <c r="AD66" s="64"/>
      <c r="AE66" s="64"/>
      <c r="AF66" s="64"/>
      <c r="AG66" s="64"/>
      <c r="AH66" s="64"/>
      <c r="AI66" s="64"/>
      <c r="AJ66" s="64"/>
      <c r="AK66" s="64"/>
      <c r="AL66" s="64"/>
      <c r="AM66" s="64"/>
      <c r="AN66" s="64"/>
      <c r="AO66" s="64"/>
      <c r="AP66" s="64"/>
      <c r="AQ66" s="64"/>
      <c r="AR66" s="64"/>
      <c r="AS66" s="64"/>
      <c r="AT66" s="64"/>
      <c r="AU66" s="64"/>
      <c r="AV66" s="64"/>
      <c r="AW66" s="64"/>
      <c r="AX66" s="64"/>
      <c r="AY66" s="64"/>
    </row>
    <row r="67" spans="11:51" x14ac:dyDescent="0.15">
      <c r="K67" s="64"/>
      <c r="L67" s="68"/>
      <c r="M67" s="68"/>
      <c r="N67" s="68"/>
      <c r="O67" s="68"/>
      <c r="P67" s="68"/>
      <c r="Q67" s="68"/>
      <c r="R67" s="68"/>
      <c r="S67" s="68"/>
      <c r="T67" s="68"/>
      <c r="U67" s="68"/>
      <c r="V67" s="68"/>
      <c r="W67" s="68"/>
      <c r="X67" s="68"/>
      <c r="Y67" s="68"/>
      <c r="Z67" s="64"/>
      <c r="AA67" s="64"/>
      <c r="AB67" s="64"/>
      <c r="AC67" s="64"/>
      <c r="AD67" s="64"/>
      <c r="AE67" s="64"/>
      <c r="AF67" s="64"/>
      <c r="AG67" s="64"/>
      <c r="AH67" s="64"/>
      <c r="AI67" s="64"/>
      <c r="AJ67" s="64"/>
      <c r="AK67" s="64"/>
      <c r="AL67" s="64"/>
      <c r="AM67" s="64"/>
      <c r="AN67" s="64"/>
      <c r="AO67" s="64"/>
      <c r="AP67" s="64"/>
      <c r="AQ67" s="64"/>
      <c r="AR67" s="64"/>
      <c r="AS67" s="64"/>
      <c r="AT67" s="64"/>
      <c r="AU67" s="64"/>
      <c r="AV67" s="64"/>
      <c r="AW67" s="64"/>
      <c r="AX67" s="64"/>
      <c r="AY67" s="64"/>
    </row>
    <row r="68" spans="11:51" x14ac:dyDescent="0.15">
      <c r="K68" s="64"/>
      <c r="L68" s="68"/>
      <c r="M68" s="68"/>
      <c r="N68" s="68"/>
      <c r="O68" s="68"/>
      <c r="P68" s="68"/>
      <c r="Q68" s="68"/>
      <c r="R68" s="68"/>
      <c r="S68" s="68"/>
      <c r="T68" s="68"/>
      <c r="U68" s="68"/>
      <c r="V68" s="68"/>
      <c r="W68" s="68"/>
      <c r="X68" s="68"/>
      <c r="Y68" s="68"/>
      <c r="Z68" s="64"/>
      <c r="AA68" s="64"/>
      <c r="AB68" s="64"/>
      <c r="AC68" s="64"/>
      <c r="AD68" s="64"/>
      <c r="AE68" s="64"/>
      <c r="AF68" s="64"/>
      <c r="AG68" s="64"/>
      <c r="AH68" s="64"/>
      <c r="AI68" s="64"/>
      <c r="AJ68" s="64"/>
      <c r="AK68" s="64"/>
      <c r="AL68" s="64"/>
      <c r="AM68" s="64"/>
      <c r="AN68" s="64"/>
      <c r="AO68" s="64"/>
      <c r="AP68" s="64"/>
      <c r="AQ68" s="64"/>
      <c r="AR68" s="64"/>
      <c r="AS68" s="64"/>
      <c r="AT68" s="64"/>
      <c r="AU68" s="64"/>
      <c r="AV68" s="64"/>
      <c r="AW68" s="64"/>
      <c r="AX68" s="64"/>
      <c r="AY68" s="64"/>
    </row>
    <row r="69" spans="11:51" x14ac:dyDescent="0.15">
      <c r="K69" s="64"/>
      <c r="L69" s="68"/>
      <c r="M69" s="68"/>
      <c r="N69" s="68"/>
      <c r="O69" s="68"/>
      <c r="P69" s="68"/>
      <c r="Q69" s="68"/>
      <c r="R69" s="68"/>
      <c r="S69" s="68"/>
      <c r="T69" s="68"/>
      <c r="U69" s="68"/>
      <c r="V69" s="68"/>
      <c r="W69" s="68"/>
      <c r="X69" s="68"/>
      <c r="Y69" s="68"/>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row>
    <row r="70" spans="11:51" x14ac:dyDescent="0.15">
      <c r="K70" s="64"/>
      <c r="L70" s="68"/>
      <c r="M70" s="68"/>
      <c r="N70" s="68"/>
      <c r="O70" s="68"/>
      <c r="P70" s="68"/>
      <c r="Q70" s="68"/>
      <c r="R70" s="68"/>
      <c r="S70" s="68"/>
      <c r="T70" s="68"/>
      <c r="U70" s="68"/>
      <c r="V70" s="68"/>
      <c r="W70" s="68"/>
      <c r="X70" s="68"/>
      <c r="Y70" s="68"/>
      <c r="Z70" s="64"/>
      <c r="AA70" s="64"/>
      <c r="AB70" s="64"/>
      <c r="AC70" s="64"/>
      <c r="AD70" s="64"/>
      <c r="AE70" s="64"/>
      <c r="AF70" s="64"/>
      <c r="AG70" s="64"/>
      <c r="AH70" s="64"/>
      <c r="AI70" s="64"/>
      <c r="AJ70" s="64"/>
      <c r="AK70" s="64"/>
      <c r="AL70" s="64"/>
      <c r="AM70" s="64"/>
      <c r="AN70" s="64"/>
      <c r="AO70" s="64"/>
      <c r="AP70" s="64"/>
      <c r="AQ70" s="64"/>
      <c r="AR70" s="64"/>
      <c r="AS70" s="64"/>
      <c r="AT70" s="64"/>
      <c r="AU70" s="64"/>
      <c r="AV70" s="64"/>
      <c r="AW70" s="64"/>
      <c r="AX70" s="64"/>
      <c r="AY70" s="64"/>
    </row>
    <row r="71" spans="11:51" x14ac:dyDescent="0.15">
      <c r="K71" s="64"/>
      <c r="L71" s="68"/>
      <c r="M71" s="68"/>
      <c r="N71" s="68"/>
      <c r="O71" s="68"/>
      <c r="P71" s="68"/>
      <c r="Q71" s="68"/>
      <c r="R71" s="68"/>
      <c r="S71" s="68"/>
      <c r="T71" s="68"/>
      <c r="U71" s="68"/>
      <c r="V71" s="68"/>
      <c r="W71" s="68"/>
      <c r="X71" s="68"/>
      <c r="Y71" s="68"/>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row>
    <row r="72" spans="11:51" x14ac:dyDescent="0.15">
      <c r="K72" s="64"/>
      <c r="L72" s="68"/>
      <c r="M72" s="68"/>
      <c r="N72" s="68"/>
      <c r="O72" s="68"/>
      <c r="P72" s="68"/>
      <c r="Q72" s="68"/>
      <c r="R72" s="68"/>
      <c r="S72" s="68"/>
      <c r="T72" s="68"/>
      <c r="U72" s="68"/>
      <c r="V72" s="68"/>
      <c r="W72" s="68"/>
      <c r="X72" s="68"/>
      <c r="Y72" s="68"/>
      <c r="Z72" s="64"/>
      <c r="AA72" s="64"/>
      <c r="AB72" s="64"/>
      <c r="AC72" s="64"/>
      <c r="AD72" s="64"/>
      <c r="AE72" s="64"/>
      <c r="AF72" s="64"/>
      <c r="AG72" s="64"/>
      <c r="AH72" s="64"/>
      <c r="AI72" s="64"/>
      <c r="AJ72" s="64"/>
      <c r="AK72" s="64"/>
      <c r="AL72" s="64"/>
      <c r="AM72" s="64"/>
      <c r="AN72" s="64"/>
      <c r="AO72" s="64"/>
      <c r="AP72" s="64"/>
      <c r="AQ72" s="64"/>
      <c r="AR72" s="64"/>
      <c r="AS72" s="64"/>
      <c r="AT72" s="64"/>
      <c r="AU72" s="64"/>
      <c r="AV72" s="64"/>
      <c r="AW72" s="64"/>
      <c r="AX72" s="64"/>
      <c r="AY72" s="64"/>
    </row>
    <row r="73" spans="11:51" x14ac:dyDescent="0.15">
      <c r="K73" s="64"/>
      <c r="L73" s="64"/>
      <c r="M73" s="64"/>
      <c r="N73" s="64"/>
      <c r="O73" s="64"/>
      <c r="P73" s="64"/>
      <c r="Q73" s="64"/>
      <c r="R73" s="64"/>
      <c r="S73" s="64"/>
      <c r="T73" s="64"/>
      <c r="U73" s="64"/>
      <c r="V73" s="64"/>
      <c r="W73" s="64"/>
      <c r="X73" s="64"/>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row>
    <row r="74" spans="11:51" x14ac:dyDescent="0.15">
      <c r="K74" s="64"/>
      <c r="L74" s="64"/>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row>
    <row r="75" spans="11:51" x14ac:dyDescent="0.15">
      <c r="K75" s="64"/>
      <c r="L75" s="64"/>
      <c r="M75" s="64"/>
      <c r="N75" s="64"/>
      <c r="O75" s="64"/>
      <c r="P75" s="64"/>
      <c r="Q75" s="64"/>
      <c r="R75" s="64"/>
      <c r="S75" s="64"/>
      <c r="T75" s="64"/>
      <c r="U75" s="64"/>
      <c r="V75" s="64"/>
      <c r="W75" s="64"/>
      <c r="X75" s="64"/>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row>
    <row r="76" spans="11:51" x14ac:dyDescent="0.15">
      <c r="K76" s="64"/>
      <c r="L76" s="64"/>
      <c r="M76" s="64"/>
      <c r="N76" s="64"/>
      <c r="O76" s="64"/>
      <c r="P76" s="64"/>
      <c r="Q76" s="64"/>
      <c r="R76" s="64"/>
      <c r="S76" s="64"/>
      <c r="T76" s="64"/>
      <c r="U76" s="64"/>
      <c r="V76" s="64"/>
      <c r="W76" s="64"/>
      <c r="X76" s="64"/>
      <c r="Y76" s="64"/>
      <c r="Z76" s="64"/>
      <c r="AA76" s="64"/>
      <c r="AB76" s="64"/>
      <c r="AC76" s="64"/>
      <c r="AD76" s="64"/>
      <c r="AE76" s="64"/>
      <c r="AF76" s="64"/>
      <c r="AG76" s="64"/>
      <c r="AH76" s="64"/>
      <c r="AI76" s="64"/>
      <c r="AJ76" s="64"/>
      <c r="AK76" s="64"/>
      <c r="AL76" s="64"/>
      <c r="AM76" s="64"/>
      <c r="AN76" s="64"/>
      <c r="AO76" s="64"/>
      <c r="AP76" s="64"/>
      <c r="AQ76" s="64"/>
      <c r="AR76" s="64"/>
      <c r="AS76" s="64"/>
      <c r="AT76" s="64"/>
      <c r="AU76" s="64"/>
      <c r="AV76" s="64"/>
      <c r="AW76" s="64"/>
      <c r="AX76" s="64"/>
      <c r="AY76" s="64"/>
    </row>
    <row r="77" spans="11:51" x14ac:dyDescent="0.15">
      <c r="K77" s="64"/>
      <c r="L77" s="64"/>
      <c r="M77" s="64"/>
      <c r="N77" s="64"/>
      <c r="O77" s="64"/>
      <c r="P77" s="64"/>
      <c r="Q77" s="64"/>
      <c r="R77" s="64"/>
      <c r="S77" s="64"/>
      <c r="T77" s="64"/>
      <c r="U77" s="64"/>
      <c r="V77" s="64"/>
      <c r="W77" s="64"/>
      <c r="X77" s="64"/>
      <c r="Y77" s="64"/>
      <c r="Z77" s="64"/>
      <c r="AA77" s="64"/>
      <c r="AB77" s="64"/>
      <c r="AC77" s="64"/>
      <c r="AD77" s="64"/>
      <c r="AE77" s="64"/>
      <c r="AF77" s="64"/>
      <c r="AG77" s="64"/>
      <c r="AH77" s="64"/>
      <c r="AI77" s="64"/>
      <c r="AJ77" s="64"/>
      <c r="AK77" s="64"/>
      <c r="AL77" s="64"/>
      <c r="AM77" s="64"/>
      <c r="AN77" s="64"/>
      <c r="AO77" s="64"/>
      <c r="AP77" s="64"/>
      <c r="AQ77" s="64"/>
      <c r="AR77" s="64"/>
      <c r="AS77" s="64"/>
      <c r="AT77" s="64"/>
      <c r="AU77" s="64"/>
      <c r="AV77" s="64"/>
      <c r="AW77" s="64"/>
      <c r="AX77" s="64"/>
      <c r="AY77" s="64"/>
    </row>
    <row r="78" spans="11:51" x14ac:dyDescent="0.15">
      <c r="K78" s="64"/>
      <c r="L78" s="64"/>
      <c r="M78" s="64"/>
      <c r="N78" s="64"/>
      <c r="O78" s="64"/>
      <c r="P78" s="64"/>
      <c r="Q78" s="64"/>
      <c r="R78" s="64"/>
      <c r="S78" s="64"/>
      <c r="T78" s="64"/>
      <c r="U78" s="64"/>
      <c r="V78" s="64"/>
      <c r="W78" s="64"/>
      <c r="X78" s="64"/>
      <c r="Y78" s="64"/>
      <c r="Z78" s="64"/>
      <c r="AA78" s="64"/>
      <c r="AB78" s="64"/>
      <c r="AC78" s="64"/>
      <c r="AD78" s="64"/>
      <c r="AE78" s="64"/>
      <c r="AF78" s="64"/>
      <c r="AG78" s="64"/>
      <c r="AH78" s="64"/>
      <c r="AI78" s="64"/>
      <c r="AJ78" s="64"/>
      <c r="AK78" s="64"/>
      <c r="AL78" s="64"/>
      <c r="AM78" s="64"/>
      <c r="AN78" s="64"/>
      <c r="AO78" s="64"/>
      <c r="AP78" s="64"/>
      <c r="AQ78" s="64"/>
      <c r="AR78" s="64"/>
      <c r="AS78" s="64"/>
      <c r="AT78" s="64"/>
      <c r="AU78" s="64"/>
      <c r="AV78" s="64"/>
      <c r="AW78" s="64"/>
      <c r="AX78" s="64"/>
      <c r="AY78" s="64"/>
    </row>
    <row r="79" spans="11:51" x14ac:dyDescent="0.15">
      <c r="K79" s="64"/>
      <c r="L79" s="64"/>
      <c r="M79" s="64"/>
      <c r="N79" s="64"/>
      <c r="O79" s="64"/>
      <c r="P79" s="64"/>
      <c r="Q79" s="64"/>
      <c r="R79" s="64"/>
      <c r="S79" s="64"/>
      <c r="T79" s="64"/>
      <c r="U79" s="64"/>
      <c r="V79" s="64"/>
      <c r="W79" s="64"/>
      <c r="X79" s="64"/>
      <c r="Y79" s="64"/>
      <c r="Z79" s="64"/>
      <c r="AA79" s="64"/>
      <c r="AB79" s="64"/>
      <c r="AC79" s="64"/>
      <c r="AD79" s="64"/>
      <c r="AE79" s="64"/>
      <c r="AF79" s="64"/>
      <c r="AG79" s="64"/>
      <c r="AH79" s="64"/>
      <c r="AI79" s="64"/>
      <c r="AJ79" s="64"/>
      <c r="AK79" s="64"/>
      <c r="AL79" s="64"/>
      <c r="AM79" s="64"/>
      <c r="AN79" s="64"/>
      <c r="AO79" s="64"/>
      <c r="AP79" s="64"/>
      <c r="AQ79" s="64"/>
      <c r="AR79" s="64"/>
      <c r="AS79" s="64"/>
      <c r="AT79" s="64"/>
      <c r="AU79" s="64"/>
      <c r="AV79" s="64"/>
      <c r="AW79" s="64"/>
      <c r="AX79" s="64"/>
      <c r="AY79" s="64"/>
    </row>
    <row r="80" spans="11:51" x14ac:dyDescent="0.15">
      <c r="K80" s="64"/>
      <c r="L80" s="64"/>
      <c r="M80" s="64"/>
      <c r="N80" s="64"/>
      <c r="O80" s="64"/>
      <c r="P80" s="64"/>
      <c r="Q80" s="64"/>
      <c r="R80" s="64"/>
      <c r="S80" s="64"/>
      <c r="T80" s="64"/>
      <c r="U80" s="64"/>
      <c r="V80" s="64"/>
      <c r="W80" s="64"/>
      <c r="X80" s="64"/>
      <c r="Y80" s="64"/>
      <c r="Z80" s="64"/>
      <c r="AA80" s="64"/>
      <c r="AB80" s="64"/>
      <c r="AC80" s="64"/>
      <c r="AD80" s="64"/>
      <c r="AE80" s="64"/>
      <c r="AF80" s="64"/>
      <c r="AG80" s="64"/>
      <c r="AH80" s="64"/>
      <c r="AI80" s="64"/>
      <c r="AJ80" s="64"/>
      <c r="AK80" s="64"/>
      <c r="AL80" s="64"/>
      <c r="AM80" s="64"/>
      <c r="AN80" s="64"/>
      <c r="AO80" s="64"/>
      <c r="AP80" s="64"/>
      <c r="AQ80" s="64"/>
      <c r="AR80" s="64"/>
      <c r="AS80" s="64"/>
      <c r="AT80" s="64"/>
      <c r="AU80" s="64"/>
      <c r="AV80" s="64"/>
      <c r="AW80" s="64"/>
      <c r="AX80" s="64"/>
      <c r="AY80" s="64"/>
    </row>
    <row r="81" spans="11:51" x14ac:dyDescent="0.15">
      <c r="K81" s="64"/>
      <c r="L81" s="64"/>
      <c r="M81" s="64"/>
      <c r="N81" s="64"/>
      <c r="O81" s="64"/>
      <c r="P81" s="64"/>
      <c r="Q81" s="64"/>
      <c r="R81" s="64"/>
      <c r="S81" s="64"/>
      <c r="T81" s="64"/>
      <c r="U81" s="64"/>
      <c r="V81" s="64"/>
      <c r="W81" s="64"/>
      <c r="X81" s="64"/>
      <c r="Y81" s="64"/>
      <c r="Z81" s="64"/>
      <c r="AA81" s="64"/>
      <c r="AB81" s="64"/>
      <c r="AC81" s="64"/>
      <c r="AD81" s="64"/>
      <c r="AE81" s="64"/>
      <c r="AF81" s="64"/>
      <c r="AG81" s="64"/>
      <c r="AH81" s="64"/>
      <c r="AI81" s="64"/>
      <c r="AJ81" s="64"/>
      <c r="AK81" s="64"/>
      <c r="AL81" s="64"/>
      <c r="AM81" s="64"/>
      <c r="AN81" s="64"/>
      <c r="AO81" s="64"/>
      <c r="AP81" s="64"/>
      <c r="AQ81" s="64"/>
      <c r="AR81" s="64"/>
      <c r="AS81" s="64"/>
      <c r="AT81" s="64"/>
      <c r="AU81" s="64"/>
      <c r="AV81" s="64"/>
      <c r="AW81" s="64"/>
      <c r="AX81" s="64"/>
      <c r="AY81" s="64"/>
    </row>
    <row r="82" spans="11:51" x14ac:dyDescent="0.15">
      <c r="K82" s="64"/>
      <c r="L82" s="64"/>
      <c r="M82" s="64"/>
      <c r="N82" s="64"/>
      <c r="O82" s="64"/>
      <c r="P82" s="64"/>
      <c r="Q82" s="64"/>
      <c r="R82" s="64"/>
      <c r="S82" s="64"/>
      <c r="T82" s="64"/>
      <c r="U82" s="64"/>
      <c r="V82" s="64"/>
      <c r="W82" s="64"/>
      <c r="X82" s="64"/>
      <c r="Y82" s="64"/>
      <c r="Z82" s="64"/>
      <c r="AA82" s="64"/>
      <c r="AB82" s="64"/>
      <c r="AC82" s="64"/>
      <c r="AD82" s="64"/>
      <c r="AE82" s="64"/>
      <c r="AF82" s="64"/>
      <c r="AG82" s="64"/>
      <c r="AH82" s="64"/>
      <c r="AI82" s="64"/>
      <c r="AJ82" s="64"/>
      <c r="AK82" s="64"/>
      <c r="AL82" s="64"/>
      <c r="AM82" s="64"/>
      <c r="AN82" s="64"/>
      <c r="AO82" s="64"/>
      <c r="AP82" s="64"/>
      <c r="AQ82" s="64"/>
      <c r="AR82" s="64"/>
      <c r="AS82" s="64"/>
      <c r="AT82" s="64"/>
      <c r="AU82" s="64"/>
      <c r="AV82" s="64"/>
      <c r="AW82" s="64"/>
      <c r="AX82" s="64"/>
      <c r="AY82" s="64"/>
    </row>
    <row r="83" spans="11:51" x14ac:dyDescent="0.15">
      <c r="K83" s="64"/>
      <c r="L83" s="64"/>
      <c r="M83" s="64"/>
      <c r="N83" s="64"/>
      <c r="O83" s="64"/>
      <c r="P83" s="64"/>
      <c r="Q83" s="64"/>
      <c r="R83" s="64"/>
      <c r="S83" s="64"/>
      <c r="T83" s="64"/>
      <c r="U83" s="64"/>
      <c r="V83" s="64"/>
      <c r="W83" s="64"/>
      <c r="X83" s="64"/>
      <c r="Y83" s="64"/>
      <c r="Z83" s="64"/>
      <c r="AA83" s="64"/>
      <c r="AB83" s="64"/>
      <c r="AC83" s="64"/>
      <c r="AD83" s="64"/>
      <c r="AE83" s="64"/>
      <c r="AF83" s="64"/>
      <c r="AG83" s="64"/>
      <c r="AH83" s="64"/>
      <c r="AI83" s="64"/>
      <c r="AJ83" s="64"/>
      <c r="AK83" s="64"/>
      <c r="AL83" s="64"/>
      <c r="AM83" s="64"/>
      <c r="AN83" s="64"/>
      <c r="AO83" s="64"/>
      <c r="AP83" s="64"/>
      <c r="AQ83" s="64"/>
      <c r="AR83" s="64"/>
      <c r="AS83" s="64"/>
      <c r="AT83" s="64"/>
      <c r="AU83" s="64"/>
      <c r="AV83" s="64"/>
      <c r="AW83" s="64"/>
      <c r="AX83" s="64"/>
      <c r="AY83" s="64"/>
    </row>
    <row r="84" spans="11:51" x14ac:dyDescent="0.15">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64"/>
    </row>
    <row r="85" spans="11:51" x14ac:dyDescent="0.15">
      <c r="K85" s="64"/>
      <c r="L85" s="64"/>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4"/>
      <c r="AN85" s="64"/>
      <c r="AO85" s="64"/>
      <c r="AP85" s="64"/>
      <c r="AQ85" s="64"/>
      <c r="AR85" s="64"/>
      <c r="AS85" s="64"/>
      <c r="AT85" s="64"/>
      <c r="AU85" s="64"/>
      <c r="AV85" s="64"/>
      <c r="AW85" s="64"/>
      <c r="AX85" s="64"/>
      <c r="AY85" s="64"/>
    </row>
    <row r="86" spans="11:51" x14ac:dyDescent="0.15">
      <c r="K86" s="64"/>
      <c r="L86" s="64"/>
      <c r="M86" s="64"/>
      <c r="N86" s="64"/>
      <c r="O86" s="64"/>
      <c r="P86" s="64"/>
      <c r="Q86" s="64"/>
      <c r="R86" s="64"/>
      <c r="S86" s="64"/>
      <c r="T86" s="64"/>
      <c r="U86" s="64"/>
      <c r="V86" s="64"/>
      <c r="W86" s="64"/>
      <c r="X86" s="64"/>
      <c r="Y86" s="64"/>
      <c r="Z86" s="64"/>
      <c r="AA86" s="64"/>
      <c r="AB86" s="64"/>
      <c r="AC86" s="64"/>
      <c r="AD86" s="64"/>
      <c r="AE86" s="64"/>
      <c r="AF86" s="64"/>
      <c r="AG86" s="64"/>
      <c r="AH86" s="64"/>
      <c r="AI86" s="64"/>
      <c r="AJ86" s="64"/>
      <c r="AK86" s="64"/>
      <c r="AL86" s="64"/>
      <c r="AM86" s="64"/>
      <c r="AN86" s="64"/>
      <c r="AO86" s="64"/>
      <c r="AP86" s="64"/>
      <c r="AQ86" s="64"/>
      <c r="AR86" s="64"/>
      <c r="AS86" s="64"/>
      <c r="AT86" s="64"/>
      <c r="AU86" s="64"/>
      <c r="AV86" s="64"/>
      <c r="AW86" s="64"/>
      <c r="AX86" s="64"/>
      <c r="AY86" s="64"/>
    </row>
    <row r="87" spans="11:51" x14ac:dyDescent="0.15">
      <c r="K87" s="64"/>
      <c r="L87" s="64"/>
      <c r="M87" s="64"/>
      <c r="N87" s="64"/>
      <c r="O87" s="64"/>
      <c r="P87" s="64"/>
      <c r="Q87" s="64"/>
      <c r="R87" s="64"/>
      <c r="S87" s="64"/>
      <c r="T87" s="64"/>
      <c r="U87" s="64"/>
      <c r="V87" s="64"/>
      <c r="W87" s="64"/>
      <c r="X87" s="64"/>
      <c r="Y87" s="64"/>
      <c r="Z87" s="64"/>
      <c r="AA87" s="64"/>
      <c r="AB87" s="64"/>
      <c r="AC87" s="64"/>
      <c r="AD87" s="64"/>
      <c r="AE87" s="64"/>
      <c r="AF87" s="64"/>
      <c r="AG87" s="64"/>
      <c r="AH87" s="64"/>
      <c r="AI87" s="64"/>
      <c r="AJ87" s="64"/>
      <c r="AK87" s="64"/>
      <c r="AL87" s="64"/>
      <c r="AM87" s="64"/>
      <c r="AN87" s="64"/>
      <c r="AO87" s="64"/>
      <c r="AP87" s="64"/>
      <c r="AQ87" s="64"/>
      <c r="AR87" s="64"/>
      <c r="AS87" s="64"/>
      <c r="AT87" s="64"/>
      <c r="AU87" s="64"/>
      <c r="AV87" s="64"/>
      <c r="AW87" s="64"/>
      <c r="AX87" s="64"/>
      <c r="AY87" s="64"/>
    </row>
    <row r="88" spans="11:51" x14ac:dyDescent="0.15">
      <c r="K88" s="64"/>
      <c r="L88" s="64"/>
      <c r="M88" s="64"/>
      <c r="N88" s="64"/>
      <c r="O88" s="64"/>
      <c r="P88" s="64"/>
      <c r="Q88" s="64"/>
      <c r="R88" s="64"/>
      <c r="S88" s="64"/>
      <c r="T88" s="64"/>
      <c r="U88" s="64"/>
      <c r="V88" s="64"/>
      <c r="W88" s="64"/>
      <c r="X88" s="64"/>
      <c r="Y88" s="64"/>
      <c r="Z88" s="64"/>
      <c r="AA88" s="64"/>
      <c r="AB88" s="64"/>
      <c r="AC88" s="64"/>
      <c r="AD88" s="64"/>
      <c r="AE88" s="64"/>
      <c r="AF88" s="64"/>
      <c r="AG88" s="64"/>
      <c r="AH88" s="64"/>
      <c r="AI88" s="64"/>
      <c r="AJ88" s="64"/>
      <c r="AK88" s="64"/>
      <c r="AL88" s="64"/>
      <c r="AM88" s="64"/>
      <c r="AN88" s="64"/>
      <c r="AO88" s="64"/>
      <c r="AP88" s="64"/>
      <c r="AQ88" s="64"/>
      <c r="AR88" s="64"/>
      <c r="AS88" s="64"/>
      <c r="AT88" s="64"/>
      <c r="AU88" s="64"/>
      <c r="AV88" s="64"/>
      <c r="AW88" s="64"/>
      <c r="AX88" s="64"/>
      <c r="AY88" s="64"/>
    </row>
    <row r="89" spans="11:51" x14ac:dyDescent="0.15">
      <c r="K89" s="64"/>
      <c r="L89" s="64"/>
      <c r="M89" s="64"/>
      <c r="N89" s="64"/>
      <c r="O89" s="64"/>
      <c r="P89" s="64"/>
      <c r="Q89" s="64"/>
      <c r="R89" s="64"/>
      <c r="S89" s="64"/>
      <c r="T89" s="64"/>
      <c r="U89" s="64"/>
      <c r="V89" s="64"/>
      <c r="W89" s="64"/>
      <c r="X89" s="64"/>
      <c r="Y89" s="64"/>
      <c r="Z89" s="64"/>
      <c r="AA89" s="64"/>
      <c r="AB89" s="64"/>
      <c r="AC89" s="64"/>
      <c r="AD89" s="64"/>
      <c r="AE89" s="64"/>
      <c r="AF89" s="64"/>
      <c r="AG89" s="64"/>
      <c r="AH89" s="64"/>
      <c r="AI89" s="64"/>
      <c r="AJ89" s="64"/>
      <c r="AK89" s="64"/>
      <c r="AL89" s="64"/>
      <c r="AM89" s="64"/>
      <c r="AN89" s="64"/>
      <c r="AO89" s="64"/>
      <c r="AP89" s="64"/>
      <c r="AQ89" s="64"/>
      <c r="AR89" s="64"/>
      <c r="AS89" s="64"/>
      <c r="AT89" s="64"/>
      <c r="AU89" s="64"/>
      <c r="AV89" s="64"/>
      <c r="AW89" s="64"/>
      <c r="AX89" s="64"/>
      <c r="AY89" s="64"/>
    </row>
    <row r="90" spans="11:51" x14ac:dyDescent="0.15">
      <c r="K90" s="64"/>
      <c r="L90" s="64"/>
      <c r="M90" s="64"/>
      <c r="N90" s="64"/>
      <c r="O90" s="64"/>
      <c r="P90" s="64"/>
      <c r="Q90" s="64"/>
      <c r="R90" s="64"/>
      <c r="S90" s="64"/>
      <c r="T90" s="64"/>
      <c r="U90" s="64"/>
      <c r="V90" s="64"/>
      <c r="W90" s="64"/>
      <c r="X90" s="64"/>
      <c r="Y90" s="64"/>
      <c r="Z90" s="64"/>
      <c r="AA90" s="64"/>
      <c r="AB90" s="64"/>
      <c r="AC90" s="64"/>
      <c r="AD90" s="64"/>
      <c r="AE90" s="64"/>
      <c r="AF90" s="64"/>
      <c r="AG90" s="64"/>
      <c r="AH90" s="64"/>
      <c r="AI90" s="64"/>
      <c r="AJ90" s="64"/>
      <c r="AK90" s="64"/>
      <c r="AL90" s="64"/>
      <c r="AM90" s="64"/>
      <c r="AN90" s="64"/>
      <c r="AO90" s="64"/>
      <c r="AP90" s="64"/>
      <c r="AQ90" s="64"/>
      <c r="AR90" s="64"/>
      <c r="AS90" s="64"/>
      <c r="AT90" s="64"/>
      <c r="AU90" s="64"/>
      <c r="AV90" s="64"/>
      <c r="AW90" s="64"/>
      <c r="AX90" s="64"/>
      <c r="AY90" s="64"/>
    </row>
    <row r="91" spans="11:51" x14ac:dyDescent="0.15">
      <c r="K91" s="64"/>
      <c r="L91" s="64"/>
      <c r="M91" s="64"/>
      <c r="N91" s="64"/>
      <c r="O91" s="64"/>
      <c r="P91" s="64"/>
      <c r="Q91" s="64"/>
      <c r="R91" s="64"/>
      <c r="S91" s="64"/>
      <c r="T91" s="64"/>
      <c r="U91" s="64"/>
      <c r="V91" s="64"/>
      <c r="W91" s="64"/>
      <c r="X91" s="64"/>
      <c r="Y91" s="64"/>
      <c r="Z91" s="64"/>
      <c r="AA91" s="64"/>
      <c r="AB91" s="64"/>
      <c r="AC91" s="64"/>
      <c r="AD91" s="64"/>
      <c r="AE91" s="64"/>
      <c r="AF91" s="64"/>
      <c r="AG91" s="64"/>
      <c r="AH91" s="64"/>
      <c r="AI91" s="64"/>
      <c r="AJ91" s="64"/>
      <c r="AK91" s="64"/>
      <c r="AL91" s="64"/>
      <c r="AM91" s="64"/>
      <c r="AN91" s="64"/>
      <c r="AO91" s="64"/>
      <c r="AP91" s="64"/>
      <c r="AQ91" s="64"/>
      <c r="AR91" s="64"/>
      <c r="AS91" s="64"/>
      <c r="AT91" s="64"/>
      <c r="AU91" s="64"/>
      <c r="AV91" s="64"/>
      <c r="AW91" s="64"/>
      <c r="AX91" s="64"/>
      <c r="AY91" s="64"/>
    </row>
    <row r="92" spans="11:51" x14ac:dyDescent="0.15">
      <c r="K92" s="64"/>
      <c r="L92" s="64"/>
      <c r="M92" s="64"/>
      <c r="N92" s="64"/>
      <c r="O92" s="64"/>
      <c r="P92" s="64"/>
      <c r="Q92" s="64"/>
      <c r="R92" s="64"/>
      <c r="S92" s="64"/>
      <c r="T92" s="64"/>
      <c r="U92" s="64"/>
      <c r="V92" s="64"/>
      <c r="W92" s="64"/>
      <c r="X92" s="64"/>
      <c r="Y92" s="64"/>
      <c r="Z92" s="64"/>
      <c r="AA92" s="64"/>
      <c r="AB92" s="64"/>
      <c r="AC92" s="64"/>
      <c r="AD92" s="64"/>
      <c r="AE92" s="64"/>
      <c r="AF92" s="64"/>
      <c r="AG92" s="64"/>
      <c r="AH92" s="64"/>
      <c r="AI92" s="64"/>
      <c r="AJ92" s="64"/>
      <c r="AK92" s="64"/>
      <c r="AL92" s="64"/>
      <c r="AM92" s="64"/>
      <c r="AN92" s="64"/>
      <c r="AO92" s="64"/>
      <c r="AP92" s="64"/>
      <c r="AQ92" s="64"/>
      <c r="AR92" s="64"/>
      <c r="AS92" s="64"/>
      <c r="AT92" s="64"/>
      <c r="AU92" s="64"/>
      <c r="AV92" s="64"/>
      <c r="AW92" s="64"/>
      <c r="AX92" s="64"/>
      <c r="AY92" s="64"/>
    </row>
    <row r="93" spans="11:51" x14ac:dyDescent="0.15">
      <c r="K93" s="64"/>
      <c r="L93" s="64"/>
      <c r="M93" s="64"/>
      <c r="N93" s="64"/>
      <c r="O93" s="64"/>
      <c r="P93" s="64"/>
      <c r="Q93" s="64"/>
      <c r="R93" s="64"/>
      <c r="S93" s="64"/>
      <c r="T93" s="64"/>
      <c r="U93" s="64"/>
      <c r="V93" s="64"/>
      <c r="W93" s="64"/>
      <c r="X93" s="64"/>
      <c r="Y93" s="64"/>
      <c r="Z93" s="64"/>
      <c r="AA93" s="64"/>
      <c r="AB93" s="64"/>
      <c r="AC93" s="64"/>
      <c r="AD93" s="64"/>
      <c r="AE93" s="64"/>
      <c r="AF93" s="64"/>
      <c r="AG93" s="64"/>
      <c r="AH93" s="64"/>
      <c r="AI93" s="64"/>
      <c r="AJ93" s="64"/>
      <c r="AK93" s="64"/>
      <c r="AL93" s="64"/>
      <c r="AM93" s="64"/>
      <c r="AN93" s="64"/>
      <c r="AO93" s="64"/>
      <c r="AP93" s="64"/>
      <c r="AQ93" s="64"/>
      <c r="AR93" s="64"/>
      <c r="AS93" s="64"/>
      <c r="AT93" s="64"/>
      <c r="AU93" s="64"/>
      <c r="AV93" s="64"/>
      <c r="AW93" s="64"/>
      <c r="AX93" s="64"/>
      <c r="AY93" s="64"/>
    </row>
    <row r="94" spans="11:51" x14ac:dyDescent="0.15">
      <c r="K94" s="64"/>
      <c r="L94" s="64"/>
      <c r="M94" s="64"/>
      <c r="N94" s="64"/>
      <c r="O94" s="64"/>
      <c r="P94" s="64"/>
      <c r="Q94" s="64"/>
      <c r="R94" s="64"/>
      <c r="S94" s="64"/>
      <c r="T94" s="64"/>
      <c r="U94" s="64"/>
      <c r="V94" s="64"/>
      <c r="W94" s="64"/>
      <c r="X94" s="64"/>
      <c r="Y94" s="64"/>
      <c r="Z94" s="64"/>
      <c r="AA94" s="64"/>
      <c r="AB94" s="64"/>
      <c r="AC94" s="64"/>
      <c r="AD94" s="64"/>
      <c r="AE94" s="64"/>
      <c r="AF94" s="64"/>
      <c r="AG94" s="64"/>
      <c r="AH94" s="64"/>
      <c r="AI94" s="64"/>
      <c r="AJ94" s="64"/>
      <c r="AK94" s="64"/>
      <c r="AL94" s="64"/>
      <c r="AM94" s="64"/>
      <c r="AN94" s="64"/>
      <c r="AO94" s="64"/>
      <c r="AP94" s="64"/>
      <c r="AQ94" s="64"/>
      <c r="AR94" s="64"/>
      <c r="AS94" s="64"/>
      <c r="AT94" s="64"/>
      <c r="AU94" s="64"/>
      <c r="AV94" s="64"/>
      <c r="AW94" s="64"/>
      <c r="AX94" s="64"/>
      <c r="AY94" s="64"/>
    </row>
    <row r="95" spans="11:51" x14ac:dyDescent="0.15">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64"/>
      <c r="AL95" s="64"/>
      <c r="AM95" s="64"/>
      <c r="AN95" s="64"/>
      <c r="AO95" s="64"/>
      <c r="AP95" s="64"/>
      <c r="AQ95" s="64"/>
      <c r="AR95" s="64"/>
      <c r="AS95" s="64"/>
      <c r="AT95" s="64"/>
      <c r="AU95" s="64"/>
      <c r="AV95" s="64"/>
      <c r="AW95" s="64"/>
      <c r="AX95" s="64"/>
      <c r="AY95" s="64"/>
    </row>
    <row r="96" spans="11:51" x14ac:dyDescent="0.15">
      <c r="K96" s="64"/>
      <c r="L96" s="64"/>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4"/>
      <c r="AN96" s="64"/>
      <c r="AO96" s="64"/>
      <c r="AP96" s="64"/>
      <c r="AQ96" s="64"/>
      <c r="AR96" s="64"/>
      <c r="AS96" s="64"/>
      <c r="AT96" s="64"/>
      <c r="AU96" s="64"/>
      <c r="AV96" s="64"/>
      <c r="AW96" s="64"/>
      <c r="AX96" s="64"/>
      <c r="AY96" s="64"/>
    </row>
    <row r="97" spans="11:51" x14ac:dyDescent="0.15">
      <c r="K97" s="64"/>
      <c r="L97" s="64"/>
      <c r="M97" s="64"/>
      <c r="N97" s="64"/>
      <c r="O97" s="64"/>
      <c r="P97" s="64"/>
      <c r="Q97" s="64"/>
      <c r="R97" s="64"/>
      <c r="S97" s="64"/>
      <c r="T97" s="64"/>
      <c r="U97" s="64"/>
      <c r="V97" s="64"/>
      <c r="W97" s="64"/>
      <c r="X97" s="64"/>
      <c r="Y97" s="64"/>
      <c r="Z97" s="64"/>
      <c r="AA97" s="64"/>
      <c r="AB97" s="64"/>
      <c r="AC97" s="64"/>
      <c r="AD97" s="64"/>
      <c r="AE97" s="64"/>
      <c r="AF97" s="64"/>
      <c r="AG97" s="64"/>
      <c r="AH97" s="64"/>
      <c r="AI97" s="64"/>
      <c r="AJ97" s="64"/>
      <c r="AK97" s="64"/>
      <c r="AL97" s="64"/>
      <c r="AM97" s="64"/>
      <c r="AN97" s="64"/>
      <c r="AO97" s="64"/>
      <c r="AP97" s="64"/>
      <c r="AQ97" s="64"/>
      <c r="AR97" s="64"/>
      <c r="AS97" s="64"/>
      <c r="AT97" s="64"/>
      <c r="AU97" s="64"/>
      <c r="AV97" s="64"/>
      <c r="AW97" s="64"/>
      <c r="AX97" s="64"/>
      <c r="AY97" s="64"/>
    </row>
    <row r="98" spans="11:51" x14ac:dyDescent="0.15">
      <c r="K98" s="64"/>
      <c r="L98" s="64"/>
      <c r="M98" s="64"/>
      <c r="N98" s="64"/>
      <c r="O98" s="64"/>
      <c r="P98" s="64"/>
      <c r="Q98" s="64"/>
      <c r="R98" s="64"/>
      <c r="S98" s="64"/>
      <c r="T98" s="64"/>
      <c r="U98" s="64"/>
      <c r="V98" s="64"/>
      <c r="W98" s="64"/>
      <c r="X98" s="64"/>
      <c r="Y98" s="64"/>
      <c r="Z98" s="64"/>
      <c r="AA98" s="64"/>
      <c r="AB98" s="64"/>
      <c r="AC98" s="64"/>
      <c r="AD98" s="64"/>
      <c r="AE98" s="64"/>
      <c r="AF98" s="64"/>
      <c r="AG98" s="64"/>
      <c r="AH98" s="64"/>
      <c r="AI98" s="64"/>
      <c r="AJ98" s="64"/>
      <c r="AK98" s="64"/>
      <c r="AL98" s="64"/>
      <c r="AM98" s="64"/>
      <c r="AN98" s="64"/>
      <c r="AO98" s="64"/>
      <c r="AP98" s="64"/>
      <c r="AQ98" s="64"/>
      <c r="AR98" s="64"/>
      <c r="AS98" s="64"/>
      <c r="AT98" s="64"/>
      <c r="AU98" s="64"/>
      <c r="AV98" s="64"/>
      <c r="AW98" s="64"/>
      <c r="AX98" s="64"/>
      <c r="AY98" s="64"/>
    </row>
    <row r="99" spans="11:51" x14ac:dyDescent="0.15">
      <c r="K99" s="64"/>
      <c r="L99" s="64"/>
      <c r="M99" s="64"/>
      <c r="N99" s="64"/>
      <c r="O99" s="64"/>
      <c r="P99" s="64"/>
      <c r="Q99" s="64"/>
      <c r="R99" s="64"/>
      <c r="S99" s="64"/>
      <c r="T99" s="64"/>
      <c r="U99" s="64"/>
      <c r="V99" s="64"/>
      <c r="W99" s="64"/>
      <c r="X99" s="64"/>
      <c r="Y99" s="64"/>
      <c r="Z99" s="64"/>
      <c r="AA99" s="64"/>
      <c r="AB99" s="64"/>
      <c r="AC99" s="64"/>
      <c r="AD99" s="64"/>
      <c r="AE99" s="64"/>
      <c r="AF99" s="64"/>
      <c r="AG99" s="64"/>
      <c r="AH99" s="64"/>
      <c r="AI99" s="64"/>
      <c r="AJ99" s="64"/>
      <c r="AK99" s="64"/>
      <c r="AL99" s="64"/>
      <c r="AM99" s="64"/>
      <c r="AN99" s="64"/>
      <c r="AO99" s="64"/>
      <c r="AP99" s="64"/>
      <c r="AQ99" s="64"/>
      <c r="AR99" s="64"/>
      <c r="AS99" s="64"/>
      <c r="AT99" s="64"/>
      <c r="AU99" s="64"/>
      <c r="AV99" s="64"/>
      <c r="AW99" s="64"/>
      <c r="AX99" s="64"/>
      <c r="AY99" s="64"/>
    </row>
    <row r="100" spans="11:51" x14ac:dyDescent="0.15">
      <c r="K100" s="64"/>
      <c r="L100" s="64"/>
      <c r="M100" s="64"/>
      <c r="N100" s="64"/>
      <c r="O100" s="64"/>
      <c r="P100" s="64"/>
      <c r="Q100" s="64"/>
      <c r="R100" s="64"/>
      <c r="S100" s="64"/>
      <c r="T100" s="64"/>
      <c r="U100" s="64"/>
      <c r="V100" s="64"/>
      <c r="W100" s="64"/>
      <c r="X100" s="64"/>
      <c r="Y100" s="64"/>
      <c r="Z100" s="64"/>
      <c r="AA100" s="64"/>
      <c r="AB100" s="64"/>
      <c r="AC100" s="64"/>
      <c r="AD100" s="64"/>
      <c r="AE100" s="64"/>
      <c r="AF100" s="64"/>
      <c r="AG100" s="64"/>
      <c r="AH100" s="64"/>
      <c r="AI100" s="64"/>
      <c r="AJ100" s="64"/>
      <c r="AK100" s="64"/>
      <c r="AL100" s="64"/>
      <c r="AM100" s="64"/>
      <c r="AN100" s="64"/>
      <c r="AO100" s="64"/>
      <c r="AP100" s="64"/>
      <c r="AQ100" s="64"/>
      <c r="AR100" s="64"/>
      <c r="AS100" s="64"/>
      <c r="AT100" s="64"/>
      <c r="AU100" s="64"/>
      <c r="AV100" s="64"/>
      <c r="AW100" s="64"/>
      <c r="AX100" s="64"/>
      <c r="AY100" s="64"/>
    </row>
    <row r="101" spans="11:51" x14ac:dyDescent="0.15">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64"/>
      <c r="AS101" s="64"/>
      <c r="AT101" s="64"/>
      <c r="AU101" s="64"/>
      <c r="AV101" s="64"/>
      <c r="AW101" s="64"/>
      <c r="AX101" s="64"/>
      <c r="AY101" s="64"/>
    </row>
    <row r="102" spans="11:51" x14ac:dyDescent="0.15">
      <c r="K102" s="64"/>
      <c r="L102" s="64"/>
      <c r="M102" s="64"/>
      <c r="N102" s="64"/>
      <c r="O102" s="64"/>
      <c r="P102" s="64"/>
      <c r="Q102" s="64"/>
      <c r="R102" s="64"/>
      <c r="S102" s="64"/>
      <c r="T102" s="64"/>
      <c r="U102" s="64"/>
      <c r="V102" s="64"/>
      <c r="W102" s="64"/>
      <c r="X102" s="64"/>
      <c r="Y102" s="64"/>
      <c r="Z102" s="64"/>
      <c r="AA102" s="64"/>
      <c r="AB102" s="64"/>
      <c r="AC102" s="64"/>
      <c r="AD102" s="64"/>
      <c r="AE102" s="64"/>
      <c r="AF102" s="64"/>
      <c r="AG102" s="64"/>
      <c r="AH102" s="64"/>
      <c r="AI102" s="64"/>
      <c r="AJ102" s="64"/>
      <c r="AK102" s="64"/>
      <c r="AL102" s="64"/>
      <c r="AM102" s="64"/>
      <c r="AN102" s="64"/>
      <c r="AO102" s="64"/>
      <c r="AP102" s="64"/>
      <c r="AQ102" s="64"/>
      <c r="AR102" s="64"/>
      <c r="AS102" s="64"/>
      <c r="AT102" s="64"/>
      <c r="AU102" s="64"/>
      <c r="AV102" s="64"/>
      <c r="AW102" s="64"/>
      <c r="AX102" s="64"/>
      <c r="AY102" s="64"/>
    </row>
    <row r="103" spans="11:51" x14ac:dyDescent="0.15">
      <c r="K103" s="64"/>
      <c r="L103" s="64"/>
      <c r="M103" s="64"/>
      <c r="N103" s="64"/>
      <c r="O103" s="64"/>
      <c r="P103" s="64"/>
      <c r="Q103" s="64"/>
      <c r="R103" s="64"/>
      <c r="S103" s="64"/>
      <c r="T103" s="64"/>
      <c r="U103" s="64"/>
      <c r="V103" s="64"/>
      <c r="W103" s="64"/>
      <c r="X103" s="64"/>
      <c r="Y103" s="64"/>
      <c r="Z103" s="64"/>
      <c r="AA103" s="64"/>
      <c r="AB103" s="64"/>
      <c r="AC103" s="64"/>
      <c r="AD103" s="64"/>
      <c r="AE103" s="64"/>
      <c r="AF103" s="64"/>
      <c r="AG103" s="64"/>
      <c r="AH103" s="64"/>
      <c r="AI103" s="64"/>
      <c r="AJ103" s="64"/>
      <c r="AK103" s="64"/>
      <c r="AL103" s="64"/>
      <c r="AM103" s="64"/>
      <c r="AN103" s="64"/>
      <c r="AO103" s="64"/>
      <c r="AP103" s="64"/>
      <c r="AQ103" s="64"/>
      <c r="AR103" s="64"/>
      <c r="AS103" s="64"/>
      <c r="AT103" s="64"/>
      <c r="AU103" s="64"/>
      <c r="AV103" s="64"/>
      <c r="AW103" s="64"/>
      <c r="AX103" s="64"/>
      <c r="AY103" s="64"/>
    </row>
    <row r="104" spans="11:51" x14ac:dyDescent="0.15">
      <c r="K104" s="64"/>
      <c r="L104" s="64"/>
      <c r="M104" s="64"/>
      <c r="N104" s="64"/>
      <c r="O104" s="64"/>
      <c r="P104" s="64"/>
      <c r="Q104" s="64"/>
      <c r="R104" s="64"/>
      <c r="S104" s="64"/>
      <c r="T104" s="64"/>
      <c r="U104" s="64"/>
      <c r="V104" s="64"/>
      <c r="W104" s="64"/>
      <c r="X104" s="64"/>
      <c r="Y104" s="64"/>
      <c r="Z104" s="64"/>
      <c r="AA104" s="64"/>
      <c r="AB104" s="64"/>
      <c r="AC104" s="64"/>
      <c r="AD104" s="64"/>
      <c r="AE104" s="64"/>
      <c r="AF104" s="64"/>
      <c r="AG104" s="64"/>
      <c r="AH104" s="64"/>
      <c r="AI104" s="64"/>
      <c r="AJ104" s="64"/>
      <c r="AK104" s="64"/>
      <c r="AL104" s="64"/>
      <c r="AM104" s="64"/>
      <c r="AN104" s="64"/>
      <c r="AO104" s="64"/>
      <c r="AP104" s="64"/>
      <c r="AQ104" s="64"/>
      <c r="AR104" s="64"/>
      <c r="AS104" s="64"/>
      <c r="AT104" s="64"/>
      <c r="AU104" s="64"/>
      <c r="AV104" s="64"/>
      <c r="AW104" s="64"/>
      <c r="AX104" s="64"/>
      <c r="AY104" s="64"/>
    </row>
    <row r="105" spans="11:51" x14ac:dyDescent="0.15">
      <c r="K105" s="64"/>
      <c r="L105" s="64"/>
      <c r="M105" s="64"/>
      <c r="N105" s="64"/>
      <c r="O105" s="64"/>
      <c r="P105" s="64"/>
      <c r="Q105" s="64"/>
      <c r="R105" s="64"/>
      <c r="S105" s="64"/>
      <c r="T105" s="64"/>
      <c r="U105" s="64"/>
      <c r="V105" s="64"/>
      <c r="W105" s="64"/>
      <c r="X105" s="64"/>
      <c r="Y105" s="64"/>
      <c r="Z105" s="64"/>
      <c r="AA105" s="64"/>
      <c r="AB105" s="64"/>
      <c r="AC105" s="64"/>
      <c r="AD105" s="64"/>
      <c r="AE105" s="64"/>
      <c r="AF105" s="64"/>
      <c r="AG105" s="64"/>
      <c r="AH105" s="64"/>
      <c r="AI105" s="64"/>
      <c r="AJ105" s="64"/>
      <c r="AK105" s="64"/>
      <c r="AL105" s="64"/>
      <c r="AM105" s="64"/>
      <c r="AN105" s="64"/>
      <c r="AO105" s="64"/>
      <c r="AP105" s="64"/>
      <c r="AQ105" s="64"/>
      <c r="AR105" s="64"/>
      <c r="AS105" s="64"/>
      <c r="AT105" s="64"/>
      <c r="AU105" s="64"/>
      <c r="AV105" s="64"/>
      <c r="AW105" s="64"/>
      <c r="AX105" s="64"/>
      <c r="AY105" s="64"/>
    </row>
    <row r="106" spans="11:51" x14ac:dyDescent="0.15">
      <c r="K106" s="64"/>
      <c r="L106" s="64"/>
      <c r="M106" s="64"/>
      <c r="N106" s="64"/>
      <c r="O106" s="64"/>
      <c r="P106" s="64"/>
      <c r="Q106" s="64"/>
      <c r="R106" s="64"/>
      <c r="S106" s="64"/>
      <c r="T106" s="64"/>
      <c r="U106" s="64"/>
      <c r="V106" s="64"/>
      <c r="W106" s="64"/>
      <c r="X106" s="64"/>
      <c r="Y106" s="64"/>
      <c r="Z106" s="64"/>
      <c r="AA106" s="64"/>
      <c r="AB106" s="64"/>
      <c r="AC106" s="64"/>
      <c r="AD106" s="64"/>
      <c r="AE106" s="64"/>
      <c r="AF106" s="64"/>
      <c r="AG106" s="64"/>
      <c r="AH106" s="64"/>
      <c r="AI106" s="64"/>
      <c r="AJ106" s="64"/>
      <c r="AK106" s="64"/>
      <c r="AL106" s="64"/>
      <c r="AM106" s="64"/>
      <c r="AN106" s="64"/>
      <c r="AO106" s="64"/>
      <c r="AP106" s="64"/>
      <c r="AQ106" s="64"/>
      <c r="AR106" s="64"/>
      <c r="AS106" s="64"/>
      <c r="AT106" s="64"/>
      <c r="AU106" s="64"/>
      <c r="AV106" s="64"/>
      <c r="AW106" s="64"/>
      <c r="AX106" s="64"/>
      <c r="AY106" s="64"/>
    </row>
    <row r="107" spans="11:51" x14ac:dyDescent="0.15">
      <c r="K107" s="64"/>
      <c r="L107" s="64"/>
      <c r="M107" s="64"/>
      <c r="N107" s="64"/>
      <c r="O107" s="64"/>
      <c r="P107" s="64"/>
      <c r="Q107" s="64"/>
      <c r="R107" s="64"/>
      <c r="S107" s="64"/>
      <c r="T107" s="64"/>
      <c r="U107" s="64"/>
      <c r="V107" s="64"/>
      <c r="W107" s="64"/>
      <c r="X107" s="64"/>
      <c r="Y107" s="64"/>
      <c r="Z107" s="64"/>
      <c r="AA107" s="64"/>
      <c r="AB107" s="64"/>
      <c r="AC107" s="64"/>
      <c r="AD107" s="64"/>
      <c r="AE107" s="64"/>
      <c r="AF107" s="64"/>
      <c r="AG107" s="64"/>
      <c r="AH107" s="64"/>
      <c r="AI107" s="64"/>
      <c r="AJ107" s="64"/>
      <c r="AK107" s="64"/>
      <c r="AL107" s="64"/>
      <c r="AM107" s="64"/>
      <c r="AN107" s="64"/>
      <c r="AO107" s="64"/>
      <c r="AP107" s="64"/>
      <c r="AQ107" s="64"/>
      <c r="AR107" s="64"/>
      <c r="AS107" s="64"/>
      <c r="AT107" s="64"/>
      <c r="AU107" s="64"/>
      <c r="AV107" s="64"/>
      <c r="AW107" s="64"/>
      <c r="AX107" s="64"/>
      <c r="AY107" s="64"/>
    </row>
    <row r="108" spans="11:51" x14ac:dyDescent="0.15">
      <c r="K108" s="64"/>
      <c r="L108" s="64"/>
      <c r="M108" s="64"/>
      <c r="N108" s="64"/>
      <c r="O108" s="64"/>
      <c r="P108" s="64"/>
      <c r="Q108" s="64"/>
      <c r="R108" s="64"/>
      <c r="S108" s="64"/>
      <c r="T108" s="64"/>
      <c r="U108" s="64"/>
      <c r="V108" s="64"/>
      <c r="W108" s="64"/>
      <c r="X108" s="64"/>
      <c r="Y108" s="64"/>
      <c r="Z108" s="64"/>
      <c r="AA108" s="64"/>
      <c r="AB108" s="64"/>
      <c r="AC108" s="64"/>
      <c r="AD108" s="64"/>
      <c r="AE108" s="64"/>
      <c r="AF108" s="64"/>
      <c r="AG108" s="64"/>
      <c r="AH108" s="64"/>
      <c r="AI108" s="64"/>
      <c r="AJ108" s="64"/>
      <c r="AK108" s="64"/>
      <c r="AL108" s="64"/>
      <c r="AM108" s="64"/>
      <c r="AN108" s="64"/>
      <c r="AO108" s="64"/>
      <c r="AP108" s="64"/>
      <c r="AQ108" s="64"/>
      <c r="AR108" s="64"/>
      <c r="AS108" s="64"/>
      <c r="AT108" s="64"/>
      <c r="AU108" s="64"/>
      <c r="AV108" s="64"/>
      <c r="AW108" s="64"/>
      <c r="AX108" s="64"/>
      <c r="AY108" s="64"/>
    </row>
    <row r="109" spans="11:51" x14ac:dyDescent="0.15">
      <c r="K109" s="64"/>
      <c r="L109" s="64"/>
      <c r="M109" s="64"/>
      <c r="N109" s="64"/>
      <c r="O109" s="64"/>
      <c r="P109" s="64"/>
      <c r="Q109" s="64"/>
      <c r="R109" s="64"/>
      <c r="S109" s="64"/>
      <c r="T109" s="64"/>
      <c r="U109" s="64"/>
      <c r="V109" s="64"/>
      <c r="W109" s="64"/>
      <c r="X109" s="64"/>
      <c r="Y109" s="64"/>
      <c r="Z109" s="64"/>
      <c r="AA109" s="64"/>
      <c r="AB109" s="64"/>
      <c r="AC109" s="64"/>
      <c r="AD109" s="64"/>
      <c r="AE109" s="64"/>
      <c r="AF109" s="64"/>
      <c r="AG109" s="64"/>
      <c r="AH109" s="64"/>
      <c r="AI109" s="64"/>
      <c r="AJ109" s="64"/>
      <c r="AK109" s="64"/>
      <c r="AL109" s="64"/>
      <c r="AM109" s="64"/>
      <c r="AN109" s="64"/>
      <c r="AO109" s="64"/>
      <c r="AP109" s="64"/>
      <c r="AQ109" s="64"/>
      <c r="AR109" s="64"/>
      <c r="AS109" s="64"/>
      <c r="AT109" s="64"/>
      <c r="AU109" s="64"/>
      <c r="AV109" s="64"/>
      <c r="AW109" s="64"/>
      <c r="AX109" s="64"/>
      <c r="AY109" s="64"/>
    </row>
    <row r="110" spans="11:51" x14ac:dyDescent="0.15">
      <c r="K110" s="64"/>
      <c r="L110" s="64"/>
      <c r="M110" s="64"/>
      <c r="N110" s="64"/>
      <c r="O110" s="64"/>
      <c r="P110" s="64"/>
      <c r="Q110" s="64"/>
      <c r="R110" s="64"/>
      <c r="S110" s="64"/>
      <c r="T110" s="64"/>
      <c r="U110" s="64"/>
      <c r="V110" s="64"/>
      <c r="W110" s="64"/>
      <c r="X110" s="64"/>
      <c r="Y110" s="64"/>
      <c r="Z110" s="64"/>
      <c r="AA110" s="64"/>
      <c r="AB110" s="64"/>
      <c r="AC110" s="64"/>
      <c r="AD110" s="64"/>
      <c r="AE110" s="64"/>
      <c r="AF110" s="64"/>
      <c r="AG110" s="64"/>
      <c r="AH110" s="64"/>
      <c r="AI110" s="64"/>
      <c r="AJ110" s="64"/>
      <c r="AK110" s="64"/>
      <c r="AL110" s="64"/>
      <c r="AM110" s="64"/>
      <c r="AN110" s="64"/>
      <c r="AO110" s="64"/>
      <c r="AP110" s="64"/>
      <c r="AQ110" s="64"/>
      <c r="AR110" s="64"/>
      <c r="AS110" s="64"/>
      <c r="AT110" s="64"/>
      <c r="AU110" s="64"/>
      <c r="AV110" s="64"/>
      <c r="AW110" s="64"/>
      <c r="AX110" s="64"/>
      <c r="AY110" s="64"/>
    </row>
    <row r="111" spans="11:51" x14ac:dyDescent="0.15">
      <c r="K111" s="64"/>
      <c r="L111" s="64"/>
      <c r="M111" s="64"/>
      <c r="N111" s="64"/>
      <c r="O111" s="64"/>
      <c r="P111" s="64"/>
      <c r="Q111" s="64"/>
      <c r="R111" s="64"/>
      <c r="S111" s="64"/>
      <c r="T111" s="64"/>
      <c r="U111" s="64"/>
      <c r="V111" s="64"/>
      <c r="W111" s="64"/>
      <c r="X111" s="64"/>
      <c r="Y111" s="64"/>
      <c r="Z111" s="64"/>
      <c r="AA111" s="64"/>
      <c r="AB111" s="64"/>
      <c r="AC111" s="64"/>
      <c r="AD111" s="64"/>
      <c r="AE111" s="64"/>
      <c r="AF111" s="64"/>
      <c r="AG111" s="64"/>
      <c r="AH111" s="64"/>
      <c r="AI111" s="64"/>
      <c r="AJ111" s="64"/>
      <c r="AK111" s="64"/>
      <c r="AL111" s="64"/>
      <c r="AM111" s="64"/>
      <c r="AN111" s="64"/>
      <c r="AO111" s="64"/>
      <c r="AP111" s="64"/>
      <c r="AQ111" s="64"/>
      <c r="AR111" s="64"/>
      <c r="AS111" s="64"/>
      <c r="AT111" s="64"/>
      <c r="AU111" s="64"/>
      <c r="AV111" s="64"/>
      <c r="AW111" s="64"/>
      <c r="AX111" s="64"/>
      <c r="AY111" s="64"/>
    </row>
    <row r="112" spans="11:51" x14ac:dyDescent="0.15">
      <c r="K112" s="64"/>
      <c r="L112" s="64"/>
      <c r="M112" s="64"/>
      <c r="N112" s="64"/>
      <c r="O112" s="64"/>
      <c r="P112" s="64"/>
      <c r="Q112" s="64"/>
      <c r="R112" s="64"/>
      <c r="S112" s="64"/>
      <c r="T112" s="64"/>
      <c r="U112" s="64"/>
      <c r="V112" s="64"/>
      <c r="W112" s="64"/>
      <c r="X112" s="64"/>
      <c r="Y112" s="64"/>
      <c r="Z112" s="64"/>
      <c r="AA112" s="64"/>
      <c r="AB112" s="64"/>
      <c r="AC112" s="64"/>
      <c r="AD112" s="64"/>
      <c r="AE112" s="64"/>
      <c r="AF112" s="64"/>
      <c r="AG112" s="64"/>
      <c r="AH112" s="64"/>
      <c r="AI112" s="64"/>
      <c r="AJ112" s="64"/>
      <c r="AK112" s="64"/>
      <c r="AL112" s="64"/>
      <c r="AM112" s="64"/>
      <c r="AN112" s="64"/>
      <c r="AO112" s="64"/>
      <c r="AP112" s="64"/>
      <c r="AQ112" s="64"/>
      <c r="AR112" s="64"/>
      <c r="AS112" s="64"/>
      <c r="AT112" s="64"/>
      <c r="AU112" s="64"/>
      <c r="AV112" s="64"/>
      <c r="AW112" s="64"/>
      <c r="AX112" s="64"/>
      <c r="AY112" s="64"/>
    </row>
    <row r="113" spans="11:51" x14ac:dyDescent="0.15">
      <c r="K113" s="64"/>
      <c r="L113" s="64"/>
      <c r="M113" s="64"/>
      <c r="N113" s="64"/>
      <c r="O113" s="64"/>
      <c r="P113" s="64"/>
      <c r="Q113" s="64"/>
      <c r="R113" s="64"/>
      <c r="S113" s="64"/>
      <c r="T113" s="64"/>
      <c r="U113" s="64"/>
      <c r="V113" s="64"/>
      <c r="W113" s="64"/>
      <c r="X113" s="64"/>
      <c r="Y113" s="64"/>
      <c r="Z113" s="64"/>
      <c r="AA113" s="64"/>
      <c r="AB113" s="64"/>
      <c r="AC113" s="64"/>
      <c r="AD113" s="64"/>
      <c r="AE113" s="64"/>
      <c r="AF113" s="64"/>
      <c r="AG113" s="64"/>
      <c r="AH113" s="64"/>
      <c r="AI113" s="64"/>
      <c r="AJ113" s="64"/>
      <c r="AK113" s="64"/>
      <c r="AL113" s="64"/>
      <c r="AM113" s="64"/>
      <c r="AN113" s="64"/>
      <c r="AO113" s="64"/>
      <c r="AP113" s="64"/>
      <c r="AQ113" s="64"/>
      <c r="AR113" s="64"/>
      <c r="AS113" s="64"/>
      <c r="AT113" s="64"/>
      <c r="AU113" s="64"/>
      <c r="AV113" s="64"/>
      <c r="AW113" s="64"/>
      <c r="AX113" s="64"/>
      <c r="AY113" s="64"/>
    </row>
    <row r="114" spans="11:51" x14ac:dyDescent="0.15">
      <c r="K114" s="64"/>
      <c r="L114" s="64"/>
      <c r="M114" s="64"/>
      <c r="N114" s="64"/>
      <c r="O114" s="64"/>
      <c r="P114" s="64"/>
      <c r="Q114" s="64"/>
      <c r="R114" s="64"/>
      <c r="S114" s="64"/>
      <c r="T114" s="64"/>
      <c r="U114" s="64"/>
      <c r="V114" s="64"/>
      <c r="W114" s="64"/>
      <c r="X114" s="64"/>
      <c r="Y114" s="64"/>
      <c r="Z114" s="64"/>
      <c r="AA114" s="64"/>
      <c r="AB114" s="64"/>
      <c r="AC114" s="64"/>
      <c r="AD114" s="64"/>
      <c r="AE114" s="64"/>
      <c r="AF114" s="64"/>
      <c r="AG114" s="64"/>
      <c r="AH114" s="64"/>
      <c r="AI114" s="64"/>
      <c r="AJ114" s="64"/>
      <c r="AK114" s="64"/>
      <c r="AL114" s="64"/>
      <c r="AM114" s="64"/>
      <c r="AN114" s="64"/>
      <c r="AO114" s="64"/>
      <c r="AP114" s="64"/>
      <c r="AQ114" s="64"/>
      <c r="AR114" s="64"/>
      <c r="AS114" s="64"/>
      <c r="AT114" s="64"/>
      <c r="AU114" s="64"/>
      <c r="AV114" s="64"/>
      <c r="AW114" s="64"/>
      <c r="AX114" s="64"/>
      <c r="AY114" s="64"/>
    </row>
    <row r="115" spans="11:51" x14ac:dyDescent="0.15">
      <c r="K115" s="64"/>
      <c r="L115" s="64"/>
      <c r="M115" s="64"/>
      <c r="N115" s="64"/>
      <c r="O115" s="64"/>
      <c r="P115" s="64"/>
      <c r="Q115" s="64"/>
      <c r="R115" s="64"/>
      <c r="S115" s="64"/>
      <c r="T115" s="64"/>
      <c r="U115" s="64"/>
      <c r="V115" s="64"/>
      <c r="W115" s="64"/>
      <c r="X115" s="64"/>
      <c r="Y115" s="64"/>
      <c r="Z115" s="64"/>
      <c r="AA115" s="64"/>
      <c r="AB115" s="64"/>
      <c r="AC115" s="64"/>
      <c r="AD115" s="64"/>
      <c r="AE115" s="64"/>
      <c r="AF115" s="64"/>
      <c r="AG115" s="64"/>
      <c r="AH115" s="64"/>
      <c r="AI115" s="64"/>
      <c r="AJ115" s="64"/>
      <c r="AK115" s="64"/>
      <c r="AL115" s="64"/>
      <c r="AM115" s="64"/>
      <c r="AN115" s="64"/>
      <c r="AO115" s="64"/>
      <c r="AP115" s="64"/>
      <c r="AQ115" s="64"/>
      <c r="AR115" s="64"/>
      <c r="AS115" s="64"/>
      <c r="AT115" s="64"/>
      <c r="AU115" s="64"/>
      <c r="AV115" s="64"/>
      <c r="AW115" s="64"/>
      <c r="AX115" s="64"/>
      <c r="AY115" s="64"/>
    </row>
    <row r="116" spans="11:51" x14ac:dyDescent="0.15">
      <c r="K116" s="64"/>
      <c r="L116" s="64"/>
      <c r="M116" s="64"/>
      <c r="N116" s="64"/>
      <c r="O116" s="64"/>
      <c r="P116" s="64"/>
      <c r="Q116" s="64"/>
      <c r="R116" s="64"/>
      <c r="S116" s="64"/>
      <c r="T116" s="64"/>
      <c r="U116" s="64"/>
      <c r="V116" s="64"/>
      <c r="W116" s="64"/>
      <c r="X116" s="64"/>
      <c r="Y116" s="64"/>
      <c r="Z116" s="64"/>
      <c r="AA116" s="64"/>
      <c r="AB116" s="64"/>
      <c r="AC116" s="64"/>
      <c r="AD116" s="64"/>
      <c r="AE116" s="64"/>
      <c r="AF116" s="64"/>
      <c r="AG116" s="64"/>
      <c r="AH116" s="64"/>
      <c r="AI116" s="64"/>
      <c r="AJ116" s="64"/>
      <c r="AK116" s="64"/>
      <c r="AL116" s="64"/>
      <c r="AM116" s="64"/>
      <c r="AN116" s="64"/>
      <c r="AO116" s="64"/>
      <c r="AP116" s="64"/>
      <c r="AQ116" s="64"/>
      <c r="AR116" s="64"/>
      <c r="AS116" s="64"/>
      <c r="AT116" s="64"/>
      <c r="AU116" s="64"/>
      <c r="AV116" s="64"/>
      <c r="AW116" s="64"/>
      <c r="AX116" s="64"/>
      <c r="AY116" s="64"/>
    </row>
    <row r="117" spans="11:51" x14ac:dyDescent="0.15">
      <c r="K117" s="64"/>
      <c r="L117" s="64"/>
      <c r="M117" s="64"/>
      <c r="N117" s="64"/>
      <c r="O117" s="64"/>
      <c r="P117" s="64"/>
      <c r="Q117" s="64"/>
      <c r="R117" s="64"/>
      <c r="S117" s="64"/>
      <c r="T117" s="64"/>
      <c r="U117" s="64"/>
      <c r="V117" s="64"/>
      <c r="W117" s="64"/>
      <c r="X117" s="64"/>
      <c r="Y117" s="64"/>
      <c r="Z117" s="64"/>
      <c r="AA117" s="64"/>
      <c r="AB117" s="64"/>
      <c r="AC117" s="64"/>
      <c r="AD117" s="64"/>
      <c r="AE117" s="64"/>
      <c r="AF117" s="64"/>
      <c r="AG117" s="64"/>
      <c r="AH117" s="64"/>
      <c r="AI117" s="64"/>
      <c r="AJ117" s="64"/>
      <c r="AK117" s="64"/>
      <c r="AL117" s="64"/>
      <c r="AM117" s="64"/>
      <c r="AN117" s="64"/>
      <c r="AO117" s="64"/>
      <c r="AP117" s="64"/>
      <c r="AQ117" s="64"/>
      <c r="AR117" s="64"/>
      <c r="AS117" s="64"/>
      <c r="AT117" s="64"/>
      <c r="AU117" s="64"/>
      <c r="AV117" s="64"/>
      <c r="AW117" s="64"/>
      <c r="AX117" s="64"/>
      <c r="AY117" s="64"/>
    </row>
    <row r="118" spans="11:51" x14ac:dyDescent="0.15">
      <c r="K118" s="64"/>
      <c r="L118" s="64"/>
      <c r="M118" s="64"/>
      <c r="N118" s="64"/>
      <c r="O118" s="64"/>
      <c r="P118" s="64"/>
      <c r="Q118" s="64"/>
      <c r="R118" s="64"/>
      <c r="S118" s="64"/>
      <c r="T118" s="64"/>
      <c r="U118" s="64"/>
      <c r="V118" s="64"/>
      <c r="W118" s="64"/>
      <c r="X118" s="64"/>
      <c r="Y118" s="64"/>
      <c r="Z118" s="64"/>
      <c r="AA118" s="64"/>
      <c r="AB118" s="64"/>
      <c r="AC118" s="64"/>
      <c r="AD118" s="64"/>
      <c r="AE118" s="64"/>
      <c r="AF118" s="64"/>
      <c r="AG118" s="64"/>
      <c r="AH118" s="64"/>
      <c r="AI118" s="64"/>
      <c r="AJ118" s="64"/>
      <c r="AK118" s="64"/>
      <c r="AL118" s="64"/>
      <c r="AM118" s="64"/>
      <c r="AN118" s="64"/>
      <c r="AO118" s="64"/>
      <c r="AP118" s="64"/>
      <c r="AQ118" s="64"/>
      <c r="AR118" s="64"/>
      <c r="AS118" s="64"/>
      <c r="AT118" s="64"/>
      <c r="AU118" s="64"/>
      <c r="AV118" s="64"/>
      <c r="AW118" s="64"/>
      <c r="AX118" s="64"/>
      <c r="AY118" s="64"/>
    </row>
    <row r="119" spans="11:51" x14ac:dyDescent="0.15">
      <c r="K119" s="64"/>
      <c r="L119" s="64"/>
      <c r="M119" s="64"/>
      <c r="N119" s="64"/>
      <c r="O119" s="64"/>
      <c r="P119" s="64"/>
      <c r="Q119" s="64"/>
      <c r="R119" s="64"/>
      <c r="S119" s="64"/>
      <c r="T119" s="64"/>
      <c r="U119" s="64"/>
      <c r="V119" s="64"/>
      <c r="W119" s="64"/>
      <c r="X119" s="64"/>
      <c r="Y119" s="64"/>
      <c r="Z119" s="64"/>
      <c r="AA119" s="64"/>
      <c r="AB119" s="64"/>
      <c r="AC119" s="64"/>
      <c r="AD119" s="64"/>
      <c r="AE119" s="64"/>
      <c r="AF119" s="64"/>
      <c r="AG119" s="64"/>
      <c r="AH119" s="64"/>
      <c r="AI119" s="64"/>
      <c r="AJ119" s="64"/>
      <c r="AK119" s="64"/>
      <c r="AL119" s="64"/>
      <c r="AM119" s="64"/>
      <c r="AN119" s="64"/>
      <c r="AO119" s="64"/>
      <c r="AP119" s="64"/>
      <c r="AQ119" s="64"/>
      <c r="AR119" s="64"/>
      <c r="AS119" s="64"/>
      <c r="AT119" s="64"/>
      <c r="AU119" s="64"/>
      <c r="AV119" s="64"/>
      <c r="AW119" s="64"/>
      <c r="AX119" s="64"/>
      <c r="AY119" s="64"/>
    </row>
    <row r="120" spans="11:51" x14ac:dyDescent="0.15">
      <c r="K120" s="64"/>
      <c r="L120" s="64"/>
      <c r="M120" s="64"/>
      <c r="N120" s="64"/>
      <c r="O120" s="64"/>
      <c r="P120" s="64"/>
      <c r="Q120" s="64"/>
      <c r="R120" s="64"/>
      <c r="S120" s="64"/>
      <c r="T120" s="64"/>
      <c r="U120" s="64"/>
      <c r="V120" s="64"/>
      <c r="W120" s="64"/>
      <c r="X120" s="64"/>
      <c r="Y120" s="64"/>
      <c r="Z120" s="64"/>
      <c r="AA120" s="64"/>
      <c r="AB120" s="64"/>
      <c r="AC120" s="64"/>
      <c r="AD120" s="64"/>
      <c r="AE120" s="64"/>
      <c r="AF120" s="64"/>
      <c r="AG120" s="64"/>
      <c r="AH120" s="64"/>
      <c r="AI120" s="64"/>
      <c r="AJ120" s="64"/>
      <c r="AK120" s="64"/>
      <c r="AL120" s="64"/>
      <c r="AM120" s="64"/>
      <c r="AN120" s="64"/>
      <c r="AO120" s="64"/>
      <c r="AP120" s="64"/>
      <c r="AQ120" s="64"/>
      <c r="AR120" s="64"/>
      <c r="AS120" s="64"/>
      <c r="AT120" s="64"/>
      <c r="AU120" s="64"/>
      <c r="AV120" s="64"/>
      <c r="AW120" s="64"/>
      <c r="AX120" s="64"/>
      <c r="AY120" s="64"/>
    </row>
    <row r="121" spans="11:51" x14ac:dyDescent="0.15">
      <c r="K121" s="64"/>
      <c r="L121" s="64"/>
      <c r="M121" s="64"/>
      <c r="N121" s="64"/>
      <c r="O121" s="64"/>
      <c r="P121" s="64"/>
      <c r="Q121" s="64"/>
      <c r="R121" s="64"/>
      <c r="S121" s="64"/>
      <c r="T121" s="64"/>
      <c r="U121" s="64"/>
      <c r="V121" s="64"/>
      <c r="W121" s="64"/>
      <c r="X121" s="64"/>
      <c r="Y121" s="64"/>
      <c r="Z121" s="64"/>
      <c r="AA121" s="64"/>
      <c r="AB121" s="64"/>
      <c r="AC121" s="64"/>
      <c r="AD121" s="64"/>
      <c r="AE121" s="64"/>
      <c r="AF121" s="64"/>
      <c r="AG121" s="64"/>
      <c r="AH121" s="64"/>
      <c r="AI121" s="64"/>
      <c r="AJ121" s="64"/>
      <c r="AK121" s="64"/>
      <c r="AL121" s="64"/>
      <c r="AM121" s="64"/>
      <c r="AN121" s="64"/>
      <c r="AO121" s="64"/>
      <c r="AP121" s="64"/>
      <c r="AQ121" s="64"/>
      <c r="AR121" s="64"/>
      <c r="AS121" s="64"/>
      <c r="AT121" s="64"/>
      <c r="AU121" s="64"/>
      <c r="AV121" s="64"/>
      <c r="AW121" s="64"/>
      <c r="AX121" s="64"/>
      <c r="AY121" s="64"/>
    </row>
    <row r="122" spans="11:51" x14ac:dyDescent="0.15">
      <c r="K122" s="64"/>
      <c r="L122" s="64"/>
      <c r="M122" s="64"/>
      <c r="N122" s="64"/>
      <c r="O122" s="64"/>
      <c r="P122" s="64"/>
      <c r="Q122" s="64"/>
      <c r="R122" s="64"/>
      <c r="S122" s="64"/>
      <c r="T122" s="64"/>
      <c r="U122" s="64"/>
      <c r="V122" s="64"/>
      <c r="W122" s="64"/>
      <c r="X122" s="64"/>
      <c r="Y122" s="64"/>
      <c r="Z122" s="64"/>
      <c r="AA122" s="64"/>
      <c r="AB122" s="64"/>
      <c r="AC122" s="64"/>
      <c r="AD122" s="64"/>
      <c r="AE122" s="64"/>
      <c r="AF122" s="64"/>
      <c r="AG122" s="64"/>
      <c r="AH122" s="64"/>
      <c r="AI122" s="64"/>
      <c r="AJ122" s="64"/>
      <c r="AK122" s="64"/>
      <c r="AL122" s="64"/>
      <c r="AM122" s="64"/>
      <c r="AN122" s="64"/>
      <c r="AO122" s="64"/>
      <c r="AP122" s="64"/>
      <c r="AQ122" s="64"/>
      <c r="AR122" s="64"/>
      <c r="AS122" s="64"/>
      <c r="AT122" s="64"/>
      <c r="AU122" s="64"/>
      <c r="AV122" s="64"/>
      <c r="AW122" s="64"/>
      <c r="AX122" s="64"/>
      <c r="AY122" s="64"/>
    </row>
    <row r="123" spans="11:51" x14ac:dyDescent="0.15">
      <c r="K123" s="64"/>
      <c r="L123" s="64"/>
      <c r="M123" s="64"/>
      <c r="N123" s="64"/>
      <c r="O123" s="64"/>
      <c r="P123" s="64"/>
      <c r="Q123" s="64"/>
      <c r="R123" s="64"/>
      <c r="S123" s="64"/>
      <c r="T123" s="64"/>
      <c r="U123" s="64"/>
      <c r="V123" s="64"/>
      <c r="W123" s="64"/>
      <c r="X123" s="64"/>
      <c r="Y123" s="64"/>
      <c r="Z123" s="64"/>
      <c r="AA123" s="64"/>
      <c r="AB123" s="64"/>
      <c r="AC123" s="64"/>
      <c r="AD123" s="64"/>
      <c r="AE123" s="64"/>
      <c r="AF123" s="64"/>
      <c r="AG123" s="64"/>
      <c r="AH123" s="64"/>
      <c r="AI123" s="64"/>
      <c r="AJ123" s="64"/>
      <c r="AK123" s="64"/>
      <c r="AL123" s="64"/>
      <c r="AM123" s="64"/>
      <c r="AN123" s="64"/>
      <c r="AO123" s="64"/>
      <c r="AP123" s="64"/>
      <c r="AQ123" s="64"/>
      <c r="AR123" s="64"/>
      <c r="AS123" s="64"/>
      <c r="AT123" s="64"/>
      <c r="AU123" s="64"/>
      <c r="AV123" s="64"/>
      <c r="AW123" s="64"/>
      <c r="AX123" s="64"/>
      <c r="AY123" s="64"/>
    </row>
    <row r="124" spans="11:51" x14ac:dyDescent="0.15">
      <c r="K124" s="64"/>
      <c r="L124" s="64"/>
      <c r="M124" s="64"/>
      <c r="N124" s="64"/>
      <c r="O124" s="64"/>
      <c r="P124" s="64"/>
      <c r="Q124" s="64"/>
      <c r="R124" s="64"/>
      <c r="S124" s="64"/>
      <c r="T124" s="64"/>
      <c r="U124" s="64"/>
      <c r="V124" s="64"/>
      <c r="W124" s="64"/>
      <c r="X124" s="64"/>
      <c r="Y124" s="64"/>
      <c r="Z124" s="64"/>
      <c r="AA124" s="64"/>
      <c r="AB124" s="64"/>
      <c r="AC124" s="64"/>
      <c r="AD124" s="64"/>
      <c r="AE124" s="64"/>
      <c r="AF124" s="64"/>
      <c r="AG124" s="64"/>
      <c r="AH124" s="64"/>
      <c r="AI124" s="64"/>
      <c r="AJ124" s="64"/>
      <c r="AK124" s="64"/>
      <c r="AL124" s="64"/>
      <c r="AM124" s="64"/>
      <c r="AN124" s="64"/>
      <c r="AO124" s="64"/>
      <c r="AP124" s="64"/>
      <c r="AQ124" s="64"/>
      <c r="AR124" s="64"/>
      <c r="AS124" s="64"/>
      <c r="AT124" s="64"/>
      <c r="AU124" s="64"/>
      <c r="AV124" s="64"/>
      <c r="AW124" s="64"/>
      <c r="AX124" s="64"/>
      <c r="AY124" s="64"/>
    </row>
    <row r="125" spans="11:51" x14ac:dyDescent="0.15">
      <c r="K125" s="64"/>
      <c r="L125" s="64"/>
      <c r="M125" s="64"/>
      <c r="N125" s="64"/>
      <c r="O125" s="64"/>
      <c r="P125" s="64"/>
      <c r="Q125" s="64"/>
      <c r="R125" s="64"/>
      <c r="S125" s="64"/>
      <c r="T125" s="64"/>
      <c r="U125" s="64"/>
      <c r="V125" s="64"/>
      <c r="W125" s="64"/>
      <c r="X125" s="64"/>
      <c r="Y125" s="64"/>
      <c r="Z125" s="64"/>
      <c r="AA125" s="64"/>
      <c r="AB125" s="64"/>
      <c r="AC125" s="64"/>
      <c r="AD125" s="64"/>
      <c r="AE125" s="64"/>
      <c r="AF125" s="64"/>
      <c r="AG125" s="64"/>
      <c r="AH125" s="64"/>
      <c r="AI125" s="64"/>
      <c r="AJ125" s="64"/>
      <c r="AK125" s="64"/>
      <c r="AL125" s="64"/>
      <c r="AM125" s="64"/>
      <c r="AN125" s="64"/>
      <c r="AO125" s="64"/>
      <c r="AP125" s="64"/>
      <c r="AQ125" s="64"/>
      <c r="AR125" s="64"/>
      <c r="AS125" s="64"/>
      <c r="AT125" s="64"/>
      <c r="AU125" s="64"/>
      <c r="AV125" s="64"/>
      <c r="AW125" s="64"/>
      <c r="AX125" s="64"/>
      <c r="AY125" s="64"/>
    </row>
    <row r="126" spans="11:51" x14ac:dyDescent="0.15">
      <c r="K126" s="64"/>
      <c r="L126" s="64"/>
      <c r="M126" s="64"/>
      <c r="N126" s="64"/>
      <c r="O126" s="64"/>
      <c r="P126" s="64"/>
      <c r="Q126" s="64"/>
      <c r="R126" s="64"/>
      <c r="S126" s="64"/>
      <c r="T126" s="64"/>
      <c r="U126" s="64"/>
      <c r="V126" s="64"/>
      <c r="W126" s="64"/>
      <c r="X126" s="64"/>
      <c r="Y126" s="64"/>
      <c r="Z126" s="64"/>
      <c r="AA126" s="64"/>
      <c r="AB126" s="64"/>
      <c r="AC126" s="64"/>
      <c r="AD126" s="64"/>
      <c r="AE126" s="64"/>
      <c r="AF126" s="64"/>
      <c r="AG126" s="64"/>
      <c r="AH126" s="64"/>
      <c r="AI126" s="64"/>
      <c r="AJ126" s="64"/>
      <c r="AK126" s="64"/>
      <c r="AL126" s="64"/>
      <c r="AM126" s="64"/>
      <c r="AN126" s="64"/>
      <c r="AO126" s="64"/>
      <c r="AP126" s="64"/>
      <c r="AQ126" s="64"/>
      <c r="AR126" s="64"/>
      <c r="AS126" s="64"/>
      <c r="AT126" s="64"/>
      <c r="AU126" s="64"/>
      <c r="AV126" s="64"/>
      <c r="AW126" s="64"/>
      <c r="AX126" s="64"/>
      <c r="AY126" s="64"/>
    </row>
    <row r="127" spans="11:51" x14ac:dyDescent="0.15">
      <c r="K127" s="64"/>
      <c r="L127" s="64"/>
      <c r="M127" s="64"/>
      <c r="N127" s="64"/>
      <c r="O127" s="64"/>
      <c r="P127" s="64"/>
      <c r="Q127" s="64"/>
      <c r="R127" s="64"/>
      <c r="S127" s="64"/>
      <c r="T127" s="64"/>
      <c r="U127" s="64"/>
      <c r="V127" s="64"/>
      <c r="W127" s="64"/>
      <c r="X127" s="64"/>
      <c r="Y127" s="64"/>
      <c r="Z127" s="64"/>
      <c r="AA127" s="64"/>
      <c r="AB127" s="64"/>
      <c r="AC127" s="64"/>
      <c r="AD127" s="64"/>
      <c r="AE127" s="64"/>
      <c r="AF127" s="64"/>
      <c r="AG127" s="64"/>
      <c r="AH127" s="64"/>
      <c r="AI127" s="64"/>
      <c r="AJ127" s="64"/>
      <c r="AK127" s="64"/>
      <c r="AL127" s="64"/>
      <c r="AM127" s="64"/>
      <c r="AN127" s="64"/>
      <c r="AO127" s="64"/>
      <c r="AP127" s="64"/>
      <c r="AQ127" s="64"/>
      <c r="AR127" s="64"/>
      <c r="AS127" s="64"/>
      <c r="AT127" s="64"/>
      <c r="AU127" s="64"/>
      <c r="AV127" s="64"/>
      <c r="AW127" s="64"/>
      <c r="AX127" s="64"/>
      <c r="AY127" s="64"/>
    </row>
    <row r="128" spans="11:51" x14ac:dyDescent="0.15">
      <c r="K128" s="64"/>
      <c r="L128" s="64"/>
      <c r="M128" s="64"/>
      <c r="N128" s="64"/>
      <c r="O128" s="64"/>
      <c r="P128" s="64"/>
      <c r="Q128" s="64"/>
      <c r="R128" s="64"/>
      <c r="S128" s="64"/>
      <c r="T128" s="64"/>
      <c r="U128" s="64"/>
      <c r="V128" s="64"/>
      <c r="W128" s="64"/>
      <c r="X128" s="64"/>
      <c r="Y128" s="64"/>
      <c r="Z128" s="64"/>
      <c r="AA128" s="64"/>
      <c r="AB128" s="64"/>
      <c r="AC128" s="64"/>
      <c r="AD128" s="64"/>
      <c r="AE128" s="64"/>
      <c r="AF128" s="64"/>
      <c r="AG128" s="64"/>
      <c r="AH128" s="64"/>
      <c r="AI128" s="64"/>
      <c r="AJ128" s="64"/>
      <c r="AK128" s="64"/>
      <c r="AL128" s="64"/>
      <c r="AM128" s="64"/>
      <c r="AN128" s="64"/>
      <c r="AO128" s="64"/>
      <c r="AP128" s="64"/>
      <c r="AQ128" s="64"/>
      <c r="AR128" s="64"/>
      <c r="AS128" s="64"/>
      <c r="AT128" s="64"/>
      <c r="AU128" s="64"/>
      <c r="AV128" s="64"/>
      <c r="AW128" s="64"/>
      <c r="AX128" s="64"/>
      <c r="AY128" s="64"/>
    </row>
    <row r="129" spans="11:51" x14ac:dyDescent="0.15">
      <c r="K129" s="64"/>
      <c r="L129" s="64"/>
      <c r="M129" s="64"/>
      <c r="N129" s="64"/>
      <c r="O129" s="64"/>
      <c r="P129" s="64"/>
      <c r="Q129" s="64"/>
      <c r="R129" s="64"/>
      <c r="S129" s="64"/>
      <c r="T129" s="64"/>
      <c r="U129" s="64"/>
      <c r="V129" s="64"/>
      <c r="W129" s="64"/>
      <c r="X129" s="64"/>
      <c r="Y129" s="64"/>
      <c r="Z129" s="64"/>
      <c r="AA129" s="64"/>
      <c r="AB129" s="64"/>
      <c r="AC129" s="64"/>
      <c r="AD129" s="64"/>
      <c r="AE129" s="64"/>
      <c r="AF129" s="64"/>
      <c r="AG129" s="64"/>
      <c r="AH129" s="64"/>
      <c r="AI129" s="64"/>
      <c r="AJ129" s="64"/>
      <c r="AK129" s="64"/>
      <c r="AL129" s="64"/>
      <c r="AM129" s="64"/>
      <c r="AN129" s="64"/>
      <c r="AO129" s="64"/>
      <c r="AP129" s="64"/>
      <c r="AQ129" s="64"/>
      <c r="AR129" s="64"/>
      <c r="AS129" s="64"/>
      <c r="AT129" s="64"/>
      <c r="AU129" s="64"/>
      <c r="AV129" s="64"/>
      <c r="AW129" s="64"/>
      <c r="AX129" s="64"/>
      <c r="AY129" s="64"/>
    </row>
    <row r="130" spans="11:51" x14ac:dyDescent="0.15">
      <c r="K130" s="64"/>
      <c r="L130" s="64"/>
      <c r="M130" s="64"/>
      <c r="N130" s="64"/>
      <c r="O130" s="64"/>
      <c r="P130" s="64"/>
      <c r="Q130" s="64"/>
      <c r="R130" s="64"/>
      <c r="S130" s="64"/>
      <c r="T130" s="64"/>
      <c r="U130" s="64"/>
      <c r="V130" s="64"/>
      <c r="W130" s="64"/>
      <c r="X130" s="64"/>
      <c r="Y130" s="64"/>
      <c r="Z130" s="64"/>
      <c r="AA130" s="64"/>
      <c r="AB130" s="64"/>
      <c r="AC130" s="64"/>
      <c r="AD130" s="64"/>
      <c r="AE130" s="64"/>
      <c r="AF130" s="64"/>
      <c r="AG130" s="64"/>
      <c r="AH130" s="64"/>
      <c r="AI130" s="64"/>
      <c r="AJ130" s="64"/>
      <c r="AK130" s="64"/>
      <c r="AL130" s="64"/>
      <c r="AM130" s="64"/>
      <c r="AN130" s="64"/>
      <c r="AO130" s="64"/>
      <c r="AP130" s="64"/>
      <c r="AQ130" s="64"/>
      <c r="AR130" s="64"/>
      <c r="AS130" s="64"/>
      <c r="AT130" s="64"/>
      <c r="AU130" s="64"/>
      <c r="AV130" s="64"/>
      <c r="AW130" s="64"/>
      <c r="AX130" s="64"/>
      <c r="AY130" s="64"/>
    </row>
    <row r="131" spans="11:51" x14ac:dyDescent="0.15">
      <c r="K131" s="64"/>
      <c r="L131" s="64"/>
      <c r="M131" s="64"/>
      <c r="N131" s="64"/>
      <c r="O131" s="64"/>
      <c r="P131" s="64"/>
      <c r="Q131" s="64"/>
      <c r="R131" s="64"/>
      <c r="S131" s="64"/>
      <c r="T131" s="64"/>
      <c r="U131" s="64"/>
      <c r="V131" s="64"/>
      <c r="W131" s="64"/>
      <c r="X131" s="64"/>
      <c r="Y131" s="64"/>
      <c r="Z131" s="64"/>
      <c r="AA131" s="64"/>
      <c r="AB131" s="64"/>
      <c r="AC131" s="64"/>
      <c r="AD131" s="64"/>
      <c r="AE131" s="64"/>
      <c r="AF131" s="64"/>
      <c r="AG131" s="64"/>
      <c r="AH131" s="64"/>
      <c r="AI131" s="64"/>
      <c r="AJ131" s="64"/>
      <c r="AK131" s="64"/>
      <c r="AL131" s="64"/>
      <c r="AM131" s="64"/>
      <c r="AN131" s="64"/>
      <c r="AO131" s="64"/>
      <c r="AP131" s="64"/>
      <c r="AQ131" s="64"/>
      <c r="AR131" s="64"/>
      <c r="AS131" s="64"/>
      <c r="AT131" s="64"/>
      <c r="AU131" s="64"/>
      <c r="AV131" s="64"/>
      <c r="AW131" s="64"/>
      <c r="AX131" s="64"/>
      <c r="AY131" s="64"/>
    </row>
    <row r="132" spans="11:51" x14ac:dyDescent="0.15">
      <c r="K132" s="64"/>
      <c r="L132" s="64"/>
      <c r="M132" s="64"/>
      <c r="N132" s="64"/>
      <c r="O132" s="64"/>
      <c r="P132" s="64"/>
      <c r="Q132" s="64"/>
      <c r="R132" s="64"/>
      <c r="S132" s="64"/>
      <c r="T132" s="64"/>
      <c r="U132" s="64"/>
      <c r="V132" s="64"/>
      <c r="W132" s="64"/>
      <c r="X132" s="64"/>
      <c r="Y132" s="64"/>
      <c r="Z132" s="64"/>
      <c r="AA132" s="64"/>
      <c r="AB132" s="64"/>
      <c r="AC132" s="64"/>
      <c r="AD132" s="64"/>
      <c r="AE132" s="64"/>
      <c r="AF132" s="64"/>
      <c r="AG132" s="64"/>
      <c r="AH132" s="64"/>
      <c r="AI132" s="64"/>
      <c r="AJ132" s="64"/>
      <c r="AK132" s="64"/>
      <c r="AL132" s="64"/>
      <c r="AM132" s="64"/>
      <c r="AN132" s="64"/>
      <c r="AO132" s="64"/>
      <c r="AP132" s="64"/>
      <c r="AQ132" s="64"/>
      <c r="AR132" s="64"/>
      <c r="AS132" s="64"/>
      <c r="AT132" s="64"/>
      <c r="AU132" s="64"/>
      <c r="AV132" s="64"/>
      <c r="AW132" s="64"/>
      <c r="AX132" s="64"/>
      <c r="AY132" s="64"/>
    </row>
    <row r="133" spans="11:51" x14ac:dyDescent="0.15">
      <c r="K133" s="64"/>
      <c r="L133" s="64"/>
      <c r="M133" s="64"/>
      <c r="N133" s="64"/>
      <c r="O133" s="64"/>
      <c r="P133" s="64"/>
      <c r="Q133" s="64"/>
      <c r="R133" s="64"/>
      <c r="S133" s="64"/>
      <c r="T133" s="64"/>
      <c r="U133" s="64"/>
      <c r="V133" s="64"/>
      <c r="W133" s="64"/>
      <c r="X133" s="64"/>
      <c r="Y133" s="64"/>
      <c r="Z133" s="64"/>
      <c r="AA133" s="64"/>
      <c r="AB133" s="64"/>
      <c r="AC133" s="64"/>
      <c r="AD133" s="64"/>
      <c r="AE133" s="64"/>
      <c r="AF133" s="64"/>
      <c r="AG133" s="64"/>
      <c r="AH133" s="64"/>
      <c r="AI133" s="64"/>
      <c r="AJ133" s="64"/>
      <c r="AK133" s="64"/>
      <c r="AL133" s="64"/>
      <c r="AM133" s="64"/>
      <c r="AN133" s="64"/>
      <c r="AO133" s="64"/>
      <c r="AP133" s="64"/>
      <c r="AQ133" s="64"/>
      <c r="AR133" s="64"/>
      <c r="AS133" s="64"/>
      <c r="AT133" s="64"/>
      <c r="AU133" s="64"/>
      <c r="AV133" s="64"/>
      <c r="AW133" s="64"/>
      <c r="AX133" s="64"/>
      <c r="AY133" s="64"/>
    </row>
    <row r="134" spans="11:51" x14ac:dyDescent="0.15">
      <c r="K134" s="64"/>
      <c r="L134" s="64"/>
      <c r="M134" s="64"/>
      <c r="N134" s="64"/>
      <c r="O134" s="64"/>
      <c r="P134" s="64"/>
      <c r="Q134" s="64"/>
      <c r="R134" s="64"/>
      <c r="S134" s="64"/>
      <c r="T134" s="64"/>
      <c r="U134" s="64"/>
      <c r="V134" s="64"/>
      <c r="W134" s="64"/>
      <c r="X134" s="64"/>
      <c r="Y134" s="64"/>
      <c r="Z134" s="64"/>
      <c r="AA134" s="64"/>
      <c r="AB134" s="64"/>
      <c r="AC134" s="64"/>
      <c r="AD134" s="64"/>
      <c r="AE134" s="64"/>
      <c r="AF134" s="64"/>
      <c r="AG134" s="64"/>
      <c r="AH134" s="64"/>
      <c r="AI134" s="64"/>
      <c r="AJ134" s="64"/>
      <c r="AK134" s="64"/>
      <c r="AL134" s="64"/>
      <c r="AM134" s="64"/>
      <c r="AN134" s="64"/>
      <c r="AO134" s="64"/>
      <c r="AP134" s="64"/>
      <c r="AQ134" s="64"/>
      <c r="AR134" s="64"/>
      <c r="AS134" s="64"/>
      <c r="AT134" s="64"/>
      <c r="AU134" s="64"/>
      <c r="AV134" s="64"/>
      <c r="AW134" s="64"/>
      <c r="AX134" s="64"/>
      <c r="AY134" s="64"/>
    </row>
    <row r="135" spans="11:51" x14ac:dyDescent="0.15">
      <c r="K135" s="64"/>
      <c r="L135" s="64"/>
      <c r="M135" s="64"/>
      <c r="N135" s="64"/>
      <c r="O135" s="64"/>
      <c r="P135" s="64"/>
      <c r="Q135" s="64"/>
      <c r="R135" s="64"/>
      <c r="S135" s="64"/>
      <c r="T135" s="64"/>
      <c r="U135" s="64"/>
      <c r="V135" s="64"/>
      <c r="W135" s="64"/>
      <c r="X135" s="64"/>
      <c r="Y135" s="64"/>
      <c r="Z135" s="64"/>
      <c r="AA135" s="64"/>
      <c r="AB135" s="64"/>
      <c r="AC135" s="64"/>
      <c r="AD135" s="64"/>
      <c r="AE135" s="64"/>
      <c r="AF135" s="64"/>
      <c r="AG135" s="64"/>
      <c r="AH135" s="64"/>
      <c r="AI135" s="64"/>
      <c r="AJ135" s="64"/>
      <c r="AK135" s="64"/>
      <c r="AL135" s="64"/>
      <c r="AM135" s="64"/>
      <c r="AN135" s="64"/>
      <c r="AO135" s="64"/>
      <c r="AP135" s="64"/>
      <c r="AQ135" s="64"/>
      <c r="AR135" s="64"/>
      <c r="AS135" s="64"/>
      <c r="AT135" s="64"/>
      <c r="AU135" s="64"/>
      <c r="AV135" s="64"/>
      <c r="AW135" s="64"/>
      <c r="AX135" s="64"/>
      <c r="AY135" s="64"/>
    </row>
    <row r="136" spans="11:51" x14ac:dyDescent="0.15">
      <c r="K136" s="64"/>
      <c r="L136" s="64"/>
      <c r="M136" s="64"/>
      <c r="N136" s="64"/>
      <c r="O136" s="64"/>
      <c r="P136" s="64"/>
      <c r="Q136" s="64"/>
      <c r="R136" s="64"/>
      <c r="S136" s="64"/>
      <c r="T136" s="64"/>
      <c r="U136" s="64"/>
      <c r="V136" s="64"/>
      <c r="W136" s="64"/>
      <c r="X136" s="64"/>
      <c r="Y136" s="64"/>
      <c r="Z136" s="64"/>
      <c r="AA136" s="64"/>
      <c r="AB136" s="64"/>
      <c r="AC136" s="64"/>
      <c r="AD136" s="64"/>
      <c r="AE136" s="64"/>
      <c r="AF136" s="64"/>
      <c r="AG136" s="64"/>
      <c r="AH136" s="64"/>
      <c r="AI136" s="64"/>
      <c r="AJ136" s="64"/>
      <c r="AK136" s="64"/>
      <c r="AL136" s="64"/>
      <c r="AM136" s="64"/>
      <c r="AN136" s="64"/>
      <c r="AO136" s="64"/>
      <c r="AP136" s="64"/>
      <c r="AQ136" s="64"/>
      <c r="AR136" s="64"/>
      <c r="AS136" s="64"/>
      <c r="AT136" s="64"/>
      <c r="AU136" s="64"/>
      <c r="AV136" s="64"/>
      <c r="AW136" s="64"/>
      <c r="AX136" s="64"/>
      <c r="AY136" s="64"/>
    </row>
    <row r="137" spans="11:51" x14ac:dyDescent="0.15">
      <c r="K137" s="64"/>
      <c r="L137" s="64"/>
      <c r="M137" s="64"/>
      <c r="N137" s="64"/>
      <c r="O137" s="64"/>
      <c r="P137" s="64"/>
      <c r="Q137" s="64"/>
      <c r="R137" s="64"/>
      <c r="S137" s="64"/>
      <c r="T137" s="64"/>
      <c r="U137" s="64"/>
      <c r="V137" s="64"/>
      <c r="W137" s="64"/>
      <c r="X137" s="64"/>
      <c r="Y137" s="64"/>
      <c r="Z137" s="64"/>
      <c r="AA137" s="64"/>
      <c r="AB137" s="64"/>
      <c r="AC137" s="64"/>
      <c r="AD137" s="64"/>
      <c r="AE137" s="64"/>
      <c r="AF137" s="64"/>
      <c r="AG137" s="64"/>
      <c r="AH137" s="64"/>
      <c r="AI137" s="64"/>
      <c r="AJ137" s="64"/>
      <c r="AK137" s="64"/>
      <c r="AL137" s="64"/>
      <c r="AM137" s="64"/>
      <c r="AN137" s="64"/>
      <c r="AO137" s="64"/>
      <c r="AP137" s="64"/>
      <c r="AQ137" s="64"/>
      <c r="AR137" s="64"/>
      <c r="AS137" s="64"/>
      <c r="AT137" s="64"/>
      <c r="AU137" s="64"/>
      <c r="AV137" s="64"/>
      <c r="AW137" s="64"/>
      <c r="AX137" s="64"/>
      <c r="AY137" s="64"/>
    </row>
    <row r="138" spans="11:51" x14ac:dyDescent="0.15">
      <c r="K138" s="64"/>
      <c r="L138" s="64"/>
      <c r="M138" s="64"/>
      <c r="N138" s="64"/>
      <c r="O138" s="64"/>
      <c r="P138" s="64"/>
      <c r="Q138" s="64"/>
      <c r="R138" s="64"/>
      <c r="S138" s="64"/>
      <c r="T138" s="64"/>
      <c r="U138" s="64"/>
      <c r="V138" s="64"/>
      <c r="W138" s="64"/>
      <c r="X138" s="64"/>
      <c r="Y138" s="64"/>
      <c r="Z138" s="64"/>
      <c r="AA138" s="64"/>
      <c r="AB138" s="64"/>
      <c r="AC138" s="64"/>
      <c r="AD138" s="64"/>
      <c r="AE138" s="64"/>
      <c r="AF138" s="64"/>
      <c r="AG138" s="64"/>
      <c r="AH138" s="64"/>
      <c r="AI138" s="64"/>
      <c r="AJ138" s="64"/>
      <c r="AK138" s="64"/>
      <c r="AL138" s="64"/>
      <c r="AM138" s="64"/>
      <c r="AN138" s="64"/>
      <c r="AO138" s="64"/>
      <c r="AP138" s="64"/>
      <c r="AQ138" s="64"/>
      <c r="AR138" s="64"/>
      <c r="AS138" s="64"/>
      <c r="AT138" s="64"/>
      <c r="AU138" s="64"/>
      <c r="AV138" s="64"/>
      <c r="AW138" s="64"/>
      <c r="AX138" s="64"/>
      <c r="AY138" s="64"/>
    </row>
    <row r="139" spans="11:51" x14ac:dyDescent="0.15">
      <c r="K139" s="64"/>
      <c r="L139" s="64"/>
      <c r="M139" s="64"/>
      <c r="N139" s="64"/>
      <c r="O139" s="64"/>
      <c r="P139" s="64"/>
      <c r="Q139" s="64"/>
      <c r="R139" s="64"/>
      <c r="S139" s="64"/>
      <c r="T139" s="64"/>
      <c r="U139" s="64"/>
      <c r="V139" s="64"/>
      <c r="W139" s="64"/>
      <c r="X139" s="64"/>
      <c r="Y139" s="64"/>
      <c r="Z139" s="64"/>
      <c r="AA139" s="64"/>
      <c r="AB139" s="64"/>
      <c r="AC139" s="64"/>
      <c r="AD139" s="64"/>
      <c r="AE139" s="64"/>
      <c r="AF139" s="64"/>
      <c r="AG139" s="64"/>
      <c r="AH139" s="64"/>
      <c r="AI139" s="64"/>
      <c r="AJ139" s="64"/>
      <c r="AK139" s="64"/>
      <c r="AL139" s="64"/>
      <c r="AM139" s="64"/>
      <c r="AN139" s="64"/>
      <c r="AO139" s="64"/>
      <c r="AP139" s="64"/>
      <c r="AQ139" s="64"/>
      <c r="AR139" s="64"/>
      <c r="AS139" s="64"/>
      <c r="AT139" s="64"/>
      <c r="AU139" s="64"/>
      <c r="AV139" s="64"/>
      <c r="AW139" s="64"/>
      <c r="AX139" s="64"/>
      <c r="AY139" s="64"/>
    </row>
    <row r="140" spans="11:51" x14ac:dyDescent="0.15">
      <c r="K140" s="64"/>
      <c r="L140" s="64"/>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4"/>
      <c r="AN140" s="64"/>
      <c r="AO140" s="64"/>
      <c r="AP140" s="64"/>
      <c r="AQ140" s="64"/>
      <c r="AR140" s="64"/>
      <c r="AS140" s="64"/>
      <c r="AT140" s="64"/>
      <c r="AU140" s="64"/>
      <c r="AV140" s="64"/>
      <c r="AW140" s="64"/>
      <c r="AX140" s="64"/>
      <c r="AY140" s="64"/>
    </row>
    <row r="141" spans="11:51" x14ac:dyDescent="0.15">
      <c r="K141" s="64"/>
      <c r="L141" s="64"/>
      <c r="M141" s="64"/>
      <c r="N141" s="64"/>
      <c r="O141" s="64"/>
      <c r="P141" s="64"/>
      <c r="Q141" s="64"/>
      <c r="R141" s="64"/>
      <c r="S141" s="64"/>
      <c r="T141" s="64"/>
      <c r="U141" s="64"/>
      <c r="V141" s="64"/>
      <c r="W141" s="64"/>
      <c r="X141" s="64"/>
      <c r="Y141" s="64"/>
      <c r="Z141" s="64"/>
      <c r="AA141" s="64"/>
      <c r="AB141" s="64"/>
      <c r="AC141" s="64"/>
      <c r="AD141" s="64"/>
      <c r="AE141" s="64"/>
      <c r="AF141" s="64"/>
      <c r="AG141" s="64"/>
      <c r="AH141" s="64"/>
      <c r="AI141" s="64"/>
      <c r="AJ141" s="64"/>
      <c r="AK141" s="64"/>
      <c r="AL141" s="64"/>
      <c r="AM141" s="64"/>
      <c r="AN141" s="64"/>
      <c r="AO141" s="64"/>
      <c r="AP141" s="64"/>
      <c r="AQ141" s="64"/>
      <c r="AR141" s="64"/>
      <c r="AS141" s="64"/>
      <c r="AT141" s="64"/>
      <c r="AU141" s="64"/>
      <c r="AV141" s="64"/>
      <c r="AW141" s="64"/>
      <c r="AX141" s="64"/>
      <c r="AY141" s="64"/>
    </row>
    <row r="142" spans="11:51" x14ac:dyDescent="0.15">
      <c r="K142" s="64"/>
      <c r="L142" s="64"/>
      <c r="M142" s="64"/>
      <c r="N142" s="64"/>
      <c r="O142" s="64"/>
      <c r="P142" s="64"/>
      <c r="Q142" s="64"/>
      <c r="R142" s="64"/>
      <c r="S142" s="64"/>
      <c r="T142" s="64"/>
      <c r="U142" s="64"/>
      <c r="V142" s="64"/>
      <c r="W142" s="64"/>
      <c r="X142" s="64"/>
      <c r="Y142" s="64"/>
      <c r="Z142" s="64"/>
      <c r="AA142" s="64"/>
      <c r="AB142" s="64"/>
      <c r="AC142" s="64"/>
      <c r="AD142" s="64"/>
      <c r="AE142" s="64"/>
      <c r="AF142" s="64"/>
      <c r="AG142" s="64"/>
      <c r="AH142" s="64"/>
      <c r="AI142" s="64"/>
      <c r="AJ142" s="64"/>
      <c r="AK142" s="64"/>
      <c r="AL142" s="64"/>
      <c r="AM142" s="64"/>
      <c r="AN142" s="64"/>
      <c r="AO142" s="64"/>
      <c r="AP142" s="64"/>
      <c r="AQ142" s="64"/>
      <c r="AR142" s="64"/>
      <c r="AS142" s="64"/>
      <c r="AT142" s="64"/>
      <c r="AU142" s="64"/>
      <c r="AV142" s="64"/>
      <c r="AW142" s="64"/>
      <c r="AX142" s="64"/>
      <c r="AY142" s="64"/>
    </row>
    <row r="143" spans="11:51" x14ac:dyDescent="0.15">
      <c r="K143" s="64"/>
      <c r="L143" s="64"/>
      <c r="M143" s="64"/>
      <c r="N143" s="64"/>
      <c r="O143" s="64"/>
      <c r="P143" s="64"/>
      <c r="Q143" s="64"/>
      <c r="R143" s="64"/>
      <c r="S143" s="64"/>
      <c r="T143" s="64"/>
      <c r="U143" s="64"/>
      <c r="V143" s="64"/>
      <c r="W143" s="64"/>
      <c r="X143" s="64"/>
      <c r="Y143" s="64"/>
      <c r="Z143" s="64"/>
      <c r="AA143" s="64"/>
      <c r="AB143" s="64"/>
      <c r="AC143" s="64"/>
      <c r="AD143" s="64"/>
      <c r="AE143" s="64"/>
      <c r="AF143" s="64"/>
      <c r="AG143" s="64"/>
      <c r="AH143" s="64"/>
      <c r="AI143" s="64"/>
      <c r="AJ143" s="64"/>
      <c r="AK143" s="64"/>
      <c r="AL143" s="64"/>
      <c r="AM143" s="64"/>
      <c r="AN143" s="64"/>
      <c r="AO143" s="64"/>
      <c r="AP143" s="64"/>
      <c r="AQ143" s="64"/>
      <c r="AR143" s="64"/>
      <c r="AS143" s="64"/>
      <c r="AT143" s="64"/>
      <c r="AU143" s="64"/>
      <c r="AV143" s="64"/>
      <c r="AW143" s="64"/>
      <c r="AX143" s="64"/>
      <c r="AY143" s="64"/>
    </row>
    <row r="144" spans="11:51" x14ac:dyDescent="0.15">
      <c r="K144" s="64"/>
      <c r="L144" s="64"/>
      <c r="M144" s="64"/>
      <c r="N144" s="64"/>
      <c r="O144" s="64"/>
      <c r="P144" s="64"/>
      <c r="Q144" s="64"/>
      <c r="R144" s="64"/>
      <c r="S144" s="64"/>
      <c r="T144" s="64"/>
      <c r="U144" s="64"/>
      <c r="V144" s="64"/>
      <c r="W144" s="64"/>
      <c r="X144" s="64"/>
      <c r="Y144" s="64"/>
      <c r="Z144" s="64"/>
      <c r="AA144" s="64"/>
      <c r="AB144" s="64"/>
      <c r="AC144" s="64"/>
      <c r="AD144" s="64"/>
      <c r="AE144" s="64"/>
      <c r="AF144" s="64"/>
      <c r="AG144" s="64"/>
      <c r="AH144" s="64"/>
      <c r="AI144" s="64"/>
      <c r="AJ144" s="64"/>
      <c r="AK144" s="64"/>
      <c r="AL144" s="64"/>
      <c r="AM144" s="64"/>
      <c r="AN144" s="64"/>
      <c r="AO144" s="64"/>
      <c r="AP144" s="64"/>
      <c r="AQ144" s="64"/>
      <c r="AR144" s="64"/>
      <c r="AS144" s="64"/>
      <c r="AT144" s="64"/>
      <c r="AU144" s="64"/>
      <c r="AV144" s="64"/>
      <c r="AW144" s="64"/>
      <c r="AX144" s="64"/>
      <c r="AY144" s="64"/>
    </row>
    <row r="145" spans="11:51" x14ac:dyDescent="0.15">
      <c r="K145" s="64"/>
      <c r="L145" s="64"/>
      <c r="M145" s="64"/>
      <c r="N145" s="64"/>
      <c r="O145" s="64"/>
      <c r="P145" s="64"/>
      <c r="Q145" s="64"/>
      <c r="R145" s="64"/>
      <c r="S145" s="64"/>
      <c r="T145" s="64"/>
      <c r="U145" s="64"/>
      <c r="V145" s="64"/>
      <c r="W145" s="64"/>
      <c r="X145" s="64"/>
      <c r="Y145" s="64"/>
      <c r="Z145" s="64"/>
      <c r="AA145" s="64"/>
      <c r="AB145" s="64"/>
      <c r="AC145" s="64"/>
      <c r="AD145" s="64"/>
      <c r="AE145" s="64"/>
      <c r="AF145" s="64"/>
      <c r="AG145" s="64"/>
      <c r="AH145" s="64"/>
      <c r="AI145" s="64"/>
      <c r="AJ145" s="64"/>
      <c r="AK145" s="64"/>
      <c r="AL145" s="64"/>
      <c r="AM145" s="64"/>
      <c r="AN145" s="64"/>
      <c r="AO145" s="64"/>
      <c r="AP145" s="64"/>
      <c r="AQ145" s="64"/>
      <c r="AR145" s="64"/>
      <c r="AS145" s="64"/>
      <c r="AT145" s="64"/>
      <c r="AU145" s="64"/>
      <c r="AV145" s="64"/>
      <c r="AW145" s="64"/>
      <c r="AX145" s="64"/>
      <c r="AY145" s="64"/>
    </row>
    <row r="146" spans="11:51" x14ac:dyDescent="0.15">
      <c r="K146" s="64"/>
      <c r="L146" s="64"/>
      <c r="M146" s="64"/>
      <c r="N146" s="64"/>
      <c r="O146" s="64"/>
      <c r="P146" s="64"/>
      <c r="Q146" s="64"/>
      <c r="R146" s="64"/>
      <c r="S146" s="64"/>
      <c r="T146" s="64"/>
      <c r="U146" s="64"/>
      <c r="V146" s="64"/>
      <c r="W146" s="64"/>
      <c r="X146" s="64"/>
      <c r="Y146" s="64"/>
      <c r="Z146" s="64"/>
      <c r="AA146" s="64"/>
      <c r="AB146" s="64"/>
      <c r="AC146" s="64"/>
      <c r="AD146" s="64"/>
      <c r="AE146" s="64"/>
      <c r="AF146" s="64"/>
      <c r="AG146" s="64"/>
      <c r="AH146" s="64"/>
      <c r="AI146" s="64"/>
      <c r="AJ146" s="64"/>
      <c r="AK146" s="64"/>
      <c r="AL146" s="64"/>
      <c r="AM146" s="64"/>
      <c r="AN146" s="64"/>
      <c r="AO146" s="64"/>
      <c r="AP146" s="64"/>
      <c r="AQ146" s="64"/>
      <c r="AR146" s="64"/>
      <c r="AS146" s="64"/>
      <c r="AT146" s="64"/>
      <c r="AU146" s="64"/>
      <c r="AV146" s="64"/>
      <c r="AW146" s="64"/>
      <c r="AX146" s="64"/>
      <c r="AY146" s="64"/>
    </row>
    <row r="147" spans="11:51" x14ac:dyDescent="0.15">
      <c r="K147" s="64"/>
      <c r="L147" s="64"/>
      <c r="M147" s="64"/>
      <c r="N147" s="64"/>
      <c r="O147" s="64"/>
      <c r="P147" s="64"/>
      <c r="Q147" s="64"/>
      <c r="R147" s="64"/>
      <c r="S147" s="64"/>
      <c r="T147" s="64"/>
      <c r="U147" s="64"/>
      <c r="V147" s="64"/>
      <c r="W147" s="64"/>
      <c r="X147" s="64"/>
      <c r="Y147" s="64"/>
      <c r="Z147" s="64"/>
      <c r="AA147" s="64"/>
      <c r="AB147" s="64"/>
      <c r="AC147" s="64"/>
      <c r="AD147" s="64"/>
      <c r="AE147" s="64"/>
      <c r="AF147" s="64"/>
      <c r="AG147" s="64"/>
      <c r="AH147" s="64"/>
      <c r="AI147" s="64"/>
      <c r="AJ147" s="64"/>
      <c r="AK147" s="64"/>
      <c r="AL147" s="64"/>
      <c r="AM147" s="64"/>
      <c r="AN147" s="64"/>
      <c r="AO147" s="64"/>
      <c r="AP147" s="64"/>
      <c r="AQ147" s="64"/>
      <c r="AR147" s="64"/>
      <c r="AS147" s="64"/>
      <c r="AT147" s="64"/>
      <c r="AU147" s="64"/>
      <c r="AV147" s="64"/>
      <c r="AW147" s="64"/>
      <c r="AX147" s="64"/>
      <c r="AY147" s="64"/>
    </row>
    <row r="148" spans="11:51" x14ac:dyDescent="0.15">
      <c r="K148" s="64"/>
      <c r="L148" s="64"/>
      <c r="M148" s="64"/>
      <c r="N148" s="64"/>
      <c r="O148" s="64"/>
      <c r="P148" s="64"/>
      <c r="Q148" s="64"/>
      <c r="R148" s="64"/>
      <c r="S148" s="64"/>
      <c r="T148" s="64"/>
      <c r="U148" s="64"/>
      <c r="V148" s="64"/>
      <c r="W148" s="64"/>
      <c r="X148" s="64"/>
      <c r="Y148" s="64"/>
      <c r="Z148" s="64"/>
      <c r="AA148" s="64"/>
      <c r="AB148" s="64"/>
      <c r="AC148" s="64"/>
      <c r="AD148" s="64"/>
      <c r="AE148" s="64"/>
      <c r="AF148" s="64"/>
      <c r="AG148" s="64"/>
      <c r="AH148" s="64"/>
      <c r="AI148" s="64"/>
      <c r="AJ148" s="64"/>
      <c r="AK148" s="64"/>
      <c r="AL148" s="64"/>
      <c r="AM148" s="64"/>
      <c r="AN148" s="64"/>
      <c r="AO148" s="64"/>
      <c r="AP148" s="64"/>
      <c r="AQ148" s="64"/>
      <c r="AR148" s="64"/>
      <c r="AS148" s="64"/>
      <c r="AT148" s="64"/>
      <c r="AU148" s="64"/>
      <c r="AV148" s="64"/>
      <c r="AW148" s="64"/>
      <c r="AX148" s="64"/>
      <c r="AY148" s="64"/>
    </row>
    <row r="149" spans="11:51" x14ac:dyDescent="0.15">
      <c r="K149" s="64"/>
      <c r="L149" s="64"/>
      <c r="M149" s="64"/>
      <c r="N149" s="64"/>
      <c r="O149" s="64"/>
      <c r="P149" s="64"/>
      <c r="Q149" s="64"/>
      <c r="R149" s="64"/>
      <c r="S149" s="64"/>
      <c r="T149" s="64"/>
      <c r="U149" s="64"/>
      <c r="V149" s="64"/>
      <c r="W149" s="64"/>
      <c r="X149" s="64"/>
      <c r="Y149" s="64"/>
      <c r="Z149" s="64"/>
      <c r="AA149" s="64"/>
      <c r="AB149" s="64"/>
      <c r="AC149" s="64"/>
      <c r="AD149" s="64"/>
      <c r="AE149" s="64"/>
      <c r="AF149" s="64"/>
      <c r="AG149" s="64"/>
      <c r="AH149" s="64"/>
      <c r="AI149" s="64"/>
      <c r="AJ149" s="64"/>
      <c r="AK149" s="64"/>
      <c r="AL149" s="64"/>
      <c r="AM149" s="64"/>
      <c r="AN149" s="64"/>
      <c r="AO149" s="64"/>
      <c r="AP149" s="64"/>
      <c r="AQ149" s="64"/>
      <c r="AR149" s="64"/>
      <c r="AS149" s="64"/>
      <c r="AT149" s="64"/>
      <c r="AU149" s="64"/>
      <c r="AV149" s="64"/>
      <c r="AW149" s="64"/>
      <c r="AX149" s="64"/>
      <c r="AY149" s="64"/>
    </row>
    <row r="150" spans="11:51" x14ac:dyDescent="0.15">
      <c r="K150" s="64"/>
      <c r="L150" s="64"/>
      <c r="M150" s="64"/>
      <c r="N150" s="64"/>
      <c r="O150" s="64"/>
      <c r="P150" s="64"/>
      <c r="Q150" s="64"/>
      <c r="R150" s="64"/>
      <c r="S150" s="64"/>
      <c r="T150" s="64"/>
      <c r="U150" s="64"/>
      <c r="V150" s="64"/>
      <c r="W150" s="64"/>
      <c r="X150" s="64"/>
      <c r="Y150" s="64"/>
      <c r="Z150" s="64"/>
      <c r="AA150" s="64"/>
      <c r="AB150" s="64"/>
      <c r="AC150" s="64"/>
      <c r="AD150" s="64"/>
      <c r="AE150" s="64"/>
      <c r="AF150" s="64"/>
      <c r="AG150" s="64"/>
      <c r="AH150" s="64"/>
      <c r="AI150" s="64"/>
      <c r="AJ150" s="64"/>
      <c r="AK150" s="64"/>
      <c r="AL150" s="64"/>
      <c r="AM150" s="64"/>
      <c r="AN150" s="64"/>
      <c r="AO150" s="64"/>
      <c r="AP150" s="64"/>
      <c r="AQ150" s="64"/>
      <c r="AR150" s="64"/>
      <c r="AS150" s="64"/>
      <c r="AT150" s="64"/>
      <c r="AU150" s="64"/>
      <c r="AV150" s="64"/>
      <c r="AW150" s="64"/>
      <c r="AX150" s="64"/>
      <c r="AY150" s="64"/>
    </row>
    <row r="151" spans="11:51" x14ac:dyDescent="0.15">
      <c r="K151" s="64"/>
      <c r="L151" s="64"/>
      <c r="M151" s="64"/>
      <c r="N151" s="64"/>
      <c r="O151" s="64"/>
      <c r="P151" s="64"/>
      <c r="Q151" s="64"/>
      <c r="R151" s="64"/>
      <c r="S151" s="64"/>
      <c r="T151" s="64"/>
      <c r="U151" s="64"/>
      <c r="V151" s="64"/>
      <c r="W151" s="64"/>
      <c r="X151" s="64"/>
      <c r="Y151" s="64"/>
      <c r="Z151" s="64"/>
      <c r="AA151" s="64"/>
      <c r="AB151" s="64"/>
      <c r="AC151" s="64"/>
      <c r="AD151" s="64"/>
      <c r="AE151" s="64"/>
      <c r="AF151" s="64"/>
      <c r="AG151" s="64"/>
      <c r="AH151" s="64"/>
      <c r="AI151" s="64"/>
      <c r="AJ151" s="64"/>
      <c r="AK151" s="64"/>
      <c r="AL151" s="64"/>
      <c r="AM151" s="64"/>
      <c r="AN151" s="64"/>
      <c r="AO151" s="64"/>
      <c r="AP151" s="64"/>
      <c r="AQ151" s="64"/>
      <c r="AR151" s="64"/>
      <c r="AS151" s="64"/>
      <c r="AT151" s="64"/>
      <c r="AU151" s="64"/>
      <c r="AV151" s="64"/>
      <c r="AW151" s="64"/>
      <c r="AX151" s="64"/>
      <c r="AY151" s="64"/>
    </row>
    <row r="152" spans="11:51" x14ac:dyDescent="0.15">
      <c r="K152" s="64"/>
      <c r="L152" s="64"/>
      <c r="M152" s="64"/>
      <c r="N152" s="64"/>
      <c r="O152" s="64"/>
      <c r="P152" s="64"/>
      <c r="Q152" s="64"/>
      <c r="R152" s="64"/>
      <c r="S152" s="64"/>
      <c r="T152" s="64"/>
      <c r="U152" s="64"/>
      <c r="V152" s="64"/>
      <c r="W152" s="64"/>
      <c r="X152" s="64"/>
      <c r="Y152" s="64"/>
      <c r="Z152" s="64"/>
      <c r="AA152" s="64"/>
      <c r="AB152" s="64"/>
      <c r="AC152" s="64"/>
      <c r="AD152" s="64"/>
      <c r="AE152" s="64"/>
      <c r="AF152" s="64"/>
      <c r="AG152" s="64"/>
      <c r="AH152" s="64"/>
      <c r="AI152" s="64"/>
      <c r="AJ152" s="64"/>
      <c r="AK152" s="64"/>
      <c r="AL152" s="64"/>
      <c r="AM152" s="64"/>
      <c r="AN152" s="64"/>
      <c r="AO152" s="64"/>
      <c r="AP152" s="64"/>
      <c r="AQ152" s="64"/>
      <c r="AR152" s="64"/>
      <c r="AS152" s="64"/>
      <c r="AT152" s="64"/>
      <c r="AU152" s="64"/>
      <c r="AV152" s="64"/>
      <c r="AW152" s="64"/>
      <c r="AX152" s="64"/>
      <c r="AY152" s="64"/>
    </row>
    <row r="153" spans="11:51" x14ac:dyDescent="0.15">
      <c r="K153" s="64"/>
      <c r="L153" s="64"/>
      <c r="M153" s="64"/>
      <c r="N153" s="64"/>
      <c r="O153" s="64"/>
      <c r="P153" s="64"/>
      <c r="Q153" s="64"/>
      <c r="R153" s="64"/>
      <c r="S153" s="64"/>
      <c r="T153" s="64"/>
      <c r="U153" s="64"/>
      <c r="V153" s="64"/>
      <c r="W153" s="64"/>
      <c r="X153" s="64"/>
      <c r="Y153" s="64"/>
      <c r="Z153" s="64"/>
      <c r="AA153" s="64"/>
      <c r="AB153" s="64"/>
      <c r="AC153" s="64"/>
      <c r="AD153" s="64"/>
      <c r="AE153" s="64"/>
      <c r="AF153" s="64"/>
      <c r="AG153" s="64"/>
      <c r="AH153" s="64"/>
      <c r="AI153" s="64"/>
      <c r="AJ153" s="64"/>
      <c r="AK153" s="64"/>
      <c r="AL153" s="64"/>
      <c r="AM153" s="64"/>
      <c r="AN153" s="64"/>
      <c r="AO153" s="64"/>
      <c r="AP153" s="64"/>
      <c r="AQ153" s="64"/>
      <c r="AR153" s="64"/>
      <c r="AS153" s="64"/>
      <c r="AT153" s="64"/>
      <c r="AU153" s="64"/>
      <c r="AV153" s="64"/>
      <c r="AW153" s="64"/>
      <c r="AX153" s="64"/>
      <c r="AY153" s="64"/>
    </row>
    <row r="154" spans="11:51" x14ac:dyDescent="0.15">
      <c r="K154" s="64"/>
      <c r="L154" s="64"/>
      <c r="M154" s="64"/>
      <c r="N154" s="64"/>
      <c r="O154" s="64"/>
      <c r="P154" s="64"/>
      <c r="Q154" s="64"/>
      <c r="R154" s="64"/>
      <c r="S154" s="64"/>
      <c r="T154" s="64"/>
      <c r="U154" s="64"/>
      <c r="V154" s="64"/>
      <c r="W154" s="64"/>
      <c r="X154" s="64"/>
      <c r="Y154" s="64"/>
      <c r="Z154" s="64"/>
      <c r="AA154" s="64"/>
      <c r="AB154" s="64"/>
      <c r="AC154" s="64"/>
      <c r="AD154" s="64"/>
      <c r="AE154" s="64"/>
      <c r="AF154" s="64"/>
      <c r="AG154" s="64"/>
      <c r="AH154" s="64"/>
      <c r="AI154" s="64"/>
      <c r="AJ154" s="64"/>
      <c r="AK154" s="64"/>
      <c r="AL154" s="64"/>
      <c r="AM154" s="64"/>
      <c r="AN154" s="64"/>
      <c r="AO154" s="64"/>
      <c r="AP154" s="64"/>
      <c r="AQ154" s="64"/>
      <c r="AR154" s="64"/>
      <c r="AS154" s="64"/>
      <c r="AT154" s="64"/>
      <c r="AU154" s="64"/>
      <c r="AV154" s="64"/>
      <c r="AW154" s="64"/>
      <c r="AX154" s="64"/>
      <c r="AY154" s="64"/>
    </row>
    <row r="155" spans="11:51" x14ac:dyDescent="0.15">
      <c r="K155" s="64"/>
      <c r="L155" s="64"/>
      <c r="M155" s="64"/>
      <c r="N155" s="64"/>
      <c r="O155" s="64"/>
      <c r="P155" s="64"/>
      <c r="Q155" s="64"/>
      <c r="R155" s="64"/>
      <c r="S155" s="64"/>
      <c r="T155" s="64"/>
      <c r="U155" s="64"/>
      <c r="V155" s="64"/>
      <c r="W155" s="64"/>
      <c r="X155" s="64"/>
      <c r="Y155" s="64"/>
      <c r="Z155" s="64"/>
      <c r="AA155" s="64"/>
      <c r="AB155" s="64"/>
      <c r="AC155" s="64"/>
      <c r="AD155" s="64"/>
      <c r="AE155" s="64"/>
      <c r="AF155" s="64"/>
      <c r="AG155" s="64"/>
      <c r="AH155" s="64"/>
      <c r="AI155" s="64"/>
      <c r="AJ155" s="64"/>
      <c r="AK155" s="64"/>
      <c r="AL155" s="64"/>
      <c r="AM155" s="64"/>
      <c r="AN155" s="64"/>
      <c r="AO155" s="64"/>
      <c r="AP155" s="64"/>
      <c r="AQ155" s="64"/>
      <c r="AR155" s="64"/>
      <c r="AS155" s="64"/>
      <c r="AT155" s="64"/>
      <c r="AU155" s="64"/>
      <c r="AV155" s="64"/>
      <c r="AW155" s="64"/>
      <c r="AX155" s="64"/>
      <c r="AY155" s="64"/>
    </row>
    <row r="156" spans="11:51" x14ac:dyDescent="0.15">
      <c r="K156" s="64"/>
      <c r="L156" s="64"/>
      <c r="M156" s="64"/>
      <c r="N156" s="64"/>
      <c r="O156" s="64"/>
      <c r="P156" s="64"/>
      <c r="Q156" s="64"/>
      <c r="R156" s="64"/>
      <c r="S156" s="64"/>
      <c r="T156" s="64"/>
      <c r="U156" s="64"/>
      <c r="V156" s="64"/>
      <c r="W156" s="64"/>
      <c r="X156" s="64"/>
      <c r="Y156" s="64"/>
      <c r="Z156" s="64"/>
      <c r="AA156" s="64"/>
      <c r="AB156" s="64"/>
      <c r="AC156" s="64"/>
      <c r="AD156" s="64"/>
      <c r="AE156" s="64"/>
      <c r="AF156" s="64"/>
      <c r="AG156" s="64"/>
      <c r="AH156" s="64"/>
      <c r="AI156" s="64"/>
      <c r="AJ156" s="64"/>
      <c r="AK156" s="64"/>
      <c r="AL156" s="64"/>
      <c r="AM156" s="64"/>
      <c r="AN156" s="64"/>
      <c r="AO156" s="64"/>
      <c r="AP156" s="64"/>
      <c r="AQ156" s="64"/>
      <c r="AR156" s="64"/>
      <c r="AS156" s="64"/>
      <c r="AT156" s="64"/>
      <c r="AU156" s="64"/>
      <c r="AV156" s="64"/>
      <c r="AW156" s="64"/>
      <c r="AX156" s="64"/>
      <c r="AY156" s="64"/>
    </row>
    <row r="157" spans="11:51" x14ac:dyDescent="0.15">
      <c r="K157" s="64"/>
      <c r="L157" s="64"/>
      <c r="M157" s="64"/>
      <c r="N157" s="64"/>
      <c r="O157" s="64"/>
      <c r="P157" s="64"/>
      <c r="Q157" s="64"/>
      <c r="R157" s="64"/>
      <c r="S157" s="64"/>
      <c r="T157" s="64"/>
      <c r="U157" s="64"/>
      <c r="V157" s="64"/>
      <c r="W157" s="64"/>
      <c r="X157" s="64"/>
      <c r="Y157" s="64"/>
      <c r="Z157" s="64"/>
      <c r="AA157" s="64"/>
      <c r="AB157" s="64"/>
      <c r="AC157" s="64"/>
      <c r="AD157" s="64"/>
      <c r="AE157" s="64"/>
      <c r="AF157" s="64"/>
      <c r="AG157" s="64"/>
      <c r="AH157" s="64"/>
      <c r="AI157" s="64"/>
      <c r="AJ157" s="64"/>
      <c r="AK157" s="64"/>
      <c r="AL157" s="64"/>
      <c r="AM157" s="64"/>
      <c r="AN157" s="64"/>
      <c r="AO157" s="64"/>
      <c r="AP157" s="64"/>
      <c r="AQ157" s="64"/>
      <c r="AR157" s="64"/>
      <c r="AS157" s="64"/>
      <c r="AT157" s="64"/>
      <c r="AU157" s="64"/>
      <c r="AV157" s="64"/>
      <c r="AW157" s="64"/>
      <c r="AX157" s="64"/>
      <c r="AY157" s="64"/>
    </row>
    <row r="158" spans="11:51" x14ac:dyDescent="0.15">
      <c r="K158" s="64"/>
      <c r="L158" s="64"/>
      <c r="M158" s="64"/>
      <c r="N158" s="64"/>
      <c r="O158" s="64"/>
      <c r="P158" s="64"/>
      <c r="Q158" s="64"/>
      <c r="R158" s="64"/>
      <c r="S158" s="64"/>
      <c r="T158" s="64"/>
      <c r="U158" s="64"/>
      <c r="V158" s="64"/>
      <c r="W158" s="64"/>
      <c r="X158" s="64"/>
      <c r="Y158" s="64"/>
      <c r="Z158" s="64"/>
      <c r="AA158" s="64"/>
      <c r="AB158" s="64"/>
      <c r="AC158" s="64"/>
      <c r="AD158" s="64"/>
      <c r="AE158" s="64"/>
      <c r="AF158" s="64"/>
      <c r="AG158" s="64"/>
      <c r="AH158" s="64"/>
      <c r="AI158" s="64"/>
      <c r="AJ158" s="64"/>
      <c r="AK158" s="64"/>
      <c r="AL158" s="64"/>
      <c r="AM158" s="64"/>
      <c r="AN158" s="64"/>
      <c r="AO158" s="64"/>
      <c r="AP158" s="64"/>
      <c r="AQ158" s="64"/>
      <c r="AR158" s="64"/>
      <c r="AS158" s="64"/>
      <c r="AT158" s="64"/>
      <c r="AU158" s="64"/>
      <c r="AV158" s="64"/>
      <c r="AW158" s="64"/>
      <c r="AX158" s="64"/>
      <c r="AY158" s="64"/>
    </row>
    <row r="159" spans="11:51" x14ac:dyDescent="0.15">
      <c r="K159" s="64"/>
      <c r="L159" s="64"/>
      <c r="M159" s="64"/>
      <c r="N159" s="64"/>
      <c r="O159" s="64"/>
      <c r="P159" s="64"/>
      <c r="Q159" s="64"/>
      <c r="R159" s="64"/>
      <c r="S159" s="64"/>
      <c r="T159" s="64"/>
      <c r="U159" s="64"/>
      <c r="V159" s="64"/>
      <c r="W159" s="64"/>
      <c r="X159" s="64"/>
      <c r="Y159" s="64"/>
      <c r="Z159" s="64"/>
      <c r="AA159" s="64"/>
      <c r="AB159" s="64"/>
      <c r="AC159" s="64"/>
      <c r="AD159" s="64"/>
      <c r="AE159" s="64"/>
      <c r="AF159" s="64"/>
      <c r="AG159" s="64"/>
      <c r="AH159" s="64"/>
      <c r="AI159" s="64"/>
      <c r="AJ159" s="64"/>
      <c r="AK159" s="64"/>
      <c r="AL159" s="64"/>
      <c r="AM159" s="64"/>
      <c r="AN159" s="64"/>
      <c r="AO159" s="64"/>
      <c r="AP159" s="64"/>
      <c r="AQ159" s="64"/>
      <c r="AR159" s="64"/>
      <c r="AS159" s="64"/>
      <c r="AT159" s="64"/>
      <c r="AU159" s="64"/>
      <c r="AV159" s="64"/>
      <c r="AW159" s="64"/>
      <c r="AX159" s="64"/>
      <c r="AY159" s="64"/>
    </row>
    <row r="160" spans="11:51" x14ac:dyDescent="0.15">
      <c r="K160" s="64"/>
      <c r="L160" s="64"/>
      <c r="M160" s="64"/>
      <c r="N160" s="64"/>
      <c r="O160" s="64"/>
      <c r="P160" s="64"/>
      <c r="Q160" s="64"/>
      <c r="R160" s="64"/>
      <c r="S160" s="64"/>
      <c r="T160" s="64"/>
      <c r="U160" s="64"/>
      <c r="V160" s="64"/>
      <c r="W160" s="64"/>
      <c r="X160" s="64"/>
      <c r="Y160" s="64"/>
      <c r="Z160" s="64"/>
      <c r="AA160" s="64"/>
      <c r="AB160" s="64"/>
      <c r="AC160" s="64"/>
      <c r="AD160" s="64"/>
      <c r="AE160" s="64"/>
      <c r="AF160" s="64"/>
      <c r="AG160" s="64"/>
      <c r="AH160" s="64"/>
      <c r="AI160" s="64"/>
      <c r="AJ160" s="64"/>
      <c r="AK160" s="64"/>
      <c r="AL160" s="64"/>
      <c r="AM160" s="64"/>
      <c r="AN160" s="64"/>
      <c r="AO160" s="64"/>
      <c r="AP160" s="64"/>
      <c r="AQ160" s="64"/>
      <c r="AR160" s="64"/>
      <c r="AS160" s="64"/>
      <c r="AT160" s="64"/>
      <c r="AU160" s="64"/>
      <c r="AV160" s="64"/>
      <c r="AW160" s="64"/>
      <c r="AX160" s="64"/>
      <c r="AY160" s="64"/>
    </row>
    <row r="161" spans="11:51" x14ac:dyDescent="0.15">
      <c r="K161" s="64"/>
      <c r="L161" s="64"/>
      <c r="M161" s="64"/>
      <c r="N161" s="64"/>
      <c r="O161" s="64"/>
      <c r="P161" s="64"/>
      <c r="Q161" s="64"/>
      <c r="R161" s="64"/>
      <c r="S161" s="64"/>
      <c r="T161" s="64"/>
      <c r="U161" s="64"/>
      <c r="V161" s="64"/>
      <c r="W161" s="64"/>
      <c r="X161" s="64"/>
      <c r="Y161" s="64"/>
      <c r="Z161" s="64"/>
      <c r="AA161" s="64"/>
      <c r="AB161" s="64"/>
      <c r="AC161" s="64"/>
      <c r="AD161" s="64"/>
      <c r="AE161" s="64"/>
      <c r="AF161" s="64"/>
      <c r="AG161" s="64"/>
      <c r="AH161" s="64"/>
      <c r="AI161" s="64"/>
      <c r="AJ161" s="64"/>
      <c r="AK161" s="64"/>
      <c r="AL161" s="64"/>
      <c r="AM161" s="64"/>
      <c r="AN161" s="64"/>
      <c r="AO161" s="64"/>
      <c r="AP161" s="64"/>
      <c r="AQ161" s="64"/>
      <c r="AR161" s="64"/>
      <c r="AS161" s="64"/>
      <c r="AT161" s="64"/>
      <c r="AU161" s="64"/>
      <c r="AV161" s="64"/>
      <c r="AW161" s="64"/>
      <c r="AX161" s="64"/>
      <c r="AY161" s="64"/>
    </row>
    <row r="162" spans="11:51" x14ac:dyDescent="0.15">
      <c r="K162" s="64"/>
      <c r="L162" s="64"/>
      <c r="M162" s="64"/>
      <c r="N162" s="64"/>
      <c r="O162" s="64"/>
      <c r="P162" s="64"/>
      <c r="Q162" s="64"/>
      <c r="R162" s="64"/>
      <c r="S162" s="64"/>
      <c r="T162" s="64"/>
      <c r="U162" s="64"/>
      <c r="V162" s="64"/>
      <c r="W162" s="64"/>
      <c r="X162" s="64"/>
      <c r="Y162" s="64"/>
      <c r="Z162" s="64"/>
      <c r="AA162" s="64"/>
      <c r="AB162" s="64"/>
      <c r="AC162" s="64"/>
      <c r="AD162" s="64"/>
      <c r="AE162" s="64"/>
      <c r="AF162" s="64"/>
      <c r="AG162" s="64"/>
      <c r="AH162" s="64"/>
      <c r="AI162" s="64"/>
      <c r="AJ162" s="64"/>
      <c r="AK162" s="64"/>
      <c r="AL162" s="64"/>
      <c r="AM162" s="64"/>
      <c r="AN162" s="64"/>
      <c r="AO162" s="64"/>
      <c r="AP162" s="64"/>
      <c r="AQ162" s="64"/>
      <c r="AR162" s="64"/>
      <c r="AS162" s="64"/>
      <c r="AT162" s="64"/>
      <c r="AU162" s="64"/>
      <c r="AV162" s="64"/>
      <c r="AW162" s="64"/>
      <c r="AX162" s="64"/>
      <c r="AY162" s="64"/>
    </row>
    <row r="163" spans="11:51" x14ac:dyDescent="0.15">
      <c r="K163" s="64"/>
      <c r="L163" s="64"/>
      <c r="M163" s="64"/>
      <c r="N163" s="64"/>
      <c r="O163" s="64"/>
      <c r="P163" s="64"/>
      <c r="Q163" s="64"/>
      <c r="R163" s="64"/>
      <c r="S163" s="64"/>
      <c r="T163" s="64"/>
      <c r="U163" s="64"/>
      <c r="V163" s="64"/>
      <c r="W163" s="64"/>
      <c r="X163" s="64"/>
      <c r="Y163" s="64"/>
      <c r="Z163" s="64"/>
      <c r="AA163" s="64"/>
      <c r="AB163" s="64"/>
      <c r="AC163" s="64"/>
      <c r="AD163" s="64"/>
      <c r="AE163" s="64"/>
      <c r="AF163" s="64"/>
      <c r="AG163" s="64"/>
      <c r="AH163" s="64"/>
      <c r="AI163" s="64"/>
      <c r="AJ163" s="64"/>
      <c r="AK163" s="64"/>
      <c r="AL163" s="64"/>
      <c r="AM163" s="64"/>
      <c r="AN163" s="64"/>
      <c r="AO163" s="64"/>
      <c r="AP163" s="64"/>
      <c r="AQ163" s="64"/>
      <c r="AR163" s="64"/>
      <c r="AS163" s="64"/>
      <c r="AT163" s="64"/>
      <c r="AU163" s="64"/>
      <c r="AV163" s="64"/>
      <c r="AW163" s="64"/>
      <c r="AX163" s="64"/>
      <c r="AY163" s="64"/>
    </row>
    <row r="164" spans="11:51" x14ac:dyDescent="0.15">
      <c r="K164" s="64"/>
      <c r="L164" s="64"/>
      <c r="M164" s="64"/>
      <c r="N164" s="64"/>
      <c r="O164" s="64"/>
      <c r="P164" s="64"/>
      <c r="Q164" s="64"/>
      <c r="R164" s="64"/>
      <c r="S164" s="64"/>
      <c r="T164" s="64"/>
      <c r="U164" s="64"/>
      <c r="V164" s="64"/>
      <c r="W164" s="64"/>
      <c r="X164" s="64"/>
      <c r="Y164" s="64"/>
      <c r="Z164" s="64"/>
      <c r="AA164" s="64"/>
      <c r="AB164" s="64"/>
      <c r="AC164" s="64"/>
      <c r="AD164" s="64"/>
      <c r="AE164" s="64"/>
      <c r="AF164" s="64"/>
      <c r="AG164" s="64"/>
      <c r="AH164" s="64"/>
      <c r="AI164" s="64"/>
      <c r="AJ164" s="64"/>
      <c r="AK164" s="64"/>
      <c r="AL164" s="64"/>
      <c r="AM164" s="64"/>
      <c r="AN164" s="64"/>
      <c r="AO164" s="64"/>
      <c r="AP164" s="64"/>
      <c r="AQ164" s="64"/>
      <c r="AR164" s="64"/>
      <c r="AS164" s="64"/>
      <c r="AT164" s="64"/>
      <c r="AU164" s="64"/>
      <c r="AV164" s="64"/>
      <c r="AW164" s="64"/>
      <c r="AX164" s="64"/>
      <c r="AY164" s="64"/>
    </row>
    <row r="165" spans="11:51" x14ac:dyDescent="0.15">
      <c r="K165" s="64"/>
      <c r="L165" s="64"/>
      <c r="M165" s="64"/>
      <c r="N165" s="64"/>
      <c r="O165" s="64"/>
      <c r="P165" s="64"/>
      <c r="Q165" s="64"/>
      <c r="R165" s="64"/>
      <c r="S165" s="64"/>
      <c r="T165" s="64"/>
      <c r="U165" s="64"/>
      <c r="V165" s="64"/>
      <c r="W165" s="64"/>
      <c r="X165" s="64"/>
      <c r="Y165" s="64"/>
      <c r="Z165" s="64"/>
      <c r="AA165" s="64"/>
      <c r="AB165" s="64"/>
      <c r="AC165" s="64"/>
      <c r="AD165" s="64"/>
      <c r="AE165" s="64"/>
      <c r="AF165" s="64"/>
      <c r="AG165" s="64"/>
      <c r="AH165" s="64"/>
      <c r="AI165" s="64"/>
      <c r="AJ165" s="64"/>
      <c r="AK165" s="64"/>
      <c r="AL165" s="64"/>
      <c r="AM165" s="64"/>
      <c r="AN165" s="64"/>
      <c r="AO165" s="64"/>
      <c r="AP165" s="64"/>
      <c r="AQ165" s="64"/>
      <c r="AR165" s="64"/>
      <c r="AS165" s="64"/>
      <c r="AT165" s="64"/>
      <c r="AU165" s="64"/>
      <c r="AV165" s="64"/>
      <c r="AW165" s="64"/>
      <c r="AX165" s="64"/>
      <c r="AY165" s="64"/>
    </row>
    <row r="166" spans="11:51" x14ac:dyDescent="0.15">
      <c r="K166" s="64"/>
      <c r="L166" s="64"/>
      <c r="M166" s="64"/>
      <c r="N166" s="64"/>
      <c r="O166" s="64"/>
      <c r="P166" s="64"/>
      <c r="Q166" s="64"/>
      <c r="R166" s="64"/>
      <c r="S166" s="64"/>
      <c r="T166" s="64"/>
      <c r="U166" s="64"/>
      <c r="V166" s="64"/>
      <c r="W166" s="64"/>
      <c r="X166" s="64"/>
      <c r="Y166" s="64"/>
      <c r="Z166" s="64"/>
      <c r="AA166" s="64"/>
      <c r="AB166" s="64"/>
      <c r="AC166" s="64"/>
      <c r="AD166" s="64"/>
      <c r="AE166" s="64"/>
      <c r="AF166" s="64"/>
      <c r="AG166" s="64"/>
      <c r="AH166" s="64"/>
      <c r="AI166" s="64"/>
      <c r="AJ166" s="64"/>
      <c r="AK166" s="64"/>
      <c r="AL166" s="64"/>
      <c r="AM166" s="64"/>
      <c r="AN166" s="64"/>
      <c r="AO166" s="64"/>
      <c r="AP166" s="64"/>
      <c r="AQ166" s="64"/>
      <c r="AR166" s="64"/>
      <c r="AS166" s="64"/>
      <c r="AT166" s="64"/>
      <c r="AU166" s="64"/>
      <c r="AV166" s="64"/>
      <c r="AW166" s="64"/>
      <c r="AX166" s="64"/>
      <c r="AY166" s="64"/>
    </row>
    <row r="167" spans="11:51" x14ac:dyDescent="0.15">
      <c r="K167" s="64"/>
      <c r="L167" s="64"/>
      <c r="M167" s="64"/>
      <c r="N167" s="64"/>
      <c r="O167" s="64"/>
      <c r="P167" s="64"/>
      <c r="Q167" s="64"/>
      <c r="R167" s="64"/>
      <c r="S167" s="64"/>
      <c r="T167" s="64"/>
      <c r="U167" s="64"/>
      <c r="V167" s="64"/>
      <c r="W167" s="64"/>
      <c r="X167" s="64"/>
      <c r="Y167" s="64"/>
      <c r="Z167" s="64"/>
      <c r="AA167" s="64"/>
      <c r="AB167" s="64"/>
      <c r="AC167" s="64"/>
      <c r="AD167" s="64"/>
      <c r="AE167" s="64"/>
      <c r="AF167" s="64"/>
      <c r="AG167" s="64"/>
      <c r="AH167" s="64"/>
      <c r="AI167" s="64"/>
      <c r="AJ167" s="64"/>
      <c r="AK167" s="64"/>
      <c r="AL167" s="64"/>
      <c r="AM167" s="64"/>
      <c r="AN167" s="64"/>
      <c r="AO167" s="64"/>
      <c r="AP167" s="64"/>
      <c r="AQ167" s="64"/>
      <c r="AR167" s="64"/>
      <c r="AS167" s="64"/>
      <c r="AT167" s="64"/>
      <c r="AU167" s="64"/>
      <c r="AV167" s="64"/>
      <c r="AW167" s="64"/>
      <c r="AX167" s="64"/>
      <c r="AY167" s="64"/>
    </row>
    <row r="168" spans="11:51" x14ac:dyDescent="0.15">
      <c r="K168" s="64"/>
      <c r="L168" s="64"/>
      <c r="M168" s="64"/>
      <c r="N168" s="64"/>
      <c r="O168" s="64"/>
      <c r="P168" s="64"/>
      <c r="Q168" s="64"/>
      <c r="R168" s="64"/>
      <c r="S168" s="64"/>
      <c r="T168" s="64"/>
      <c r="U168" s="64"/>
      <c r="V168" s="64"/>
      <c r="W168" s="64"/>
      <c r="X168" s="64"/>
      <c r="Y168" s="64"/>
      <c r="Z168" s="64"/>
      <c r="AA168" s="64"/>
      <c r="AB168" s="64"/>
      <c r="AC168" s="64"/>
      <c r="AD168" s="64"/>
      <c r="AE168" s="64"/>
      <c r="AF168" s="64"/>
      <c r="AG168" s="64"/>
      <c r="AH168" s="64"/>
      <c r="AI168" s="64"/>
      <c r="AJ168" s="64"/>
      <c r="AK168" s="64"/>
      <c r="AL168" s="64"/>
      <c r="AM168" s="64"/>
      <c r="AN168" s="64"/>
      <c r="AO168" s="64"/>
      <c r="AP168" s="64"/>
      <c r="AQ168" s="64"/>
      <c r="AR168" s="64"/>
      <c r="AS168" s="64"/>
      <c r="AT168" s="64"/>
      <c r="AU168" s="64"/>
      <c r="AV168" s="64"/>
      <c r="AW168" s="64"/>
      <c r="AX168" s="64"/>
      <c r="AY168" s="64"/>
    </row>
    <row r="169" spans="11:51" x14ac:dyDescent="0.15">
      <c r="K169" s="64"/>
      <c r="L169" s="64"/>
      <c r="M169" s="64"/>
      <c r="N169" s="64"/>
      <c r="O169" s="64"/>
      <c r="P169" s="64"/>
      <c r="Q169" s="64"/>
      <c r="R169" s="64"/>
      <c r="S169" s="64"/>
      <c r="T169" s="64"/>
      <c r="U169" s="64"/>
      <c r="V169" s="64"/>
      <c r="W169" s="64"/>
      <c r="X169" s="64"/>
      <c r="Y169" s="64"/>
      <c r="Z169" s="64"/>
      <c r="AA169" s="64"/>
      <c r="AB169" s="64"/>
      <c r="AC169" s="64"/>
      <c r="AD169" s="64"/>
      <c r="AE169" s="64"/>
      <c r="AF169" s="64"/>
      <c r="AG169" s="64"/>
      <c r="AH169" s="64"/>
      <c r="AI169" s="64"/>
      <c r="AJ169" s="64"/>
      <c r="AK169" s="64"/>
      <c r="AL169" s="64"/>
      <c r="AM169" s="64"/>
      <c r="AN169" s="64"/>
      <c r="AO169" s="64"/>
      <c r="AP169" s="64"/>
      <c r="AQ169" s="64"/>
      <c r="AR169" s="64"/>
      <c r="AS169" s="64"/>
      <c r="AT169" s="64"/>
      <c r="AU169" s="64"/>
      <c r="AV169" s="64"/>
      <c r="AW169" s="64"/>
      <c r="AX169" s="64"/>
      <c r="AY169" s="64"/>
    </row>
    <row r="170" spans="11:51" x14ac:dyDescent="0.15">
      <c r="K170" s="64"/>
      <c r="L170" s="64"/>
      <c r="M170" s="64"/>
      <c r="N170" s="64"/>
      <c r="O170" s="64"/>
      <c r="P170" s="64"/>
      <c r="Q170" s="64"/>
      <c r="R170" s="64"/>
      <c r="S170" s="64"/>
      <c r="T170" s="64"/>
      <c r="U170" s="64"/>
      <c r="V170" s="64"/>
      <c r="W170" s="64"/>
      <c r="X170" s="64"/>
      <c r="Y170" s="64"/>
      <c r="Z170" s="64"/>
      <c r="AA170" s="64"/>
      <c r="AB170" s="64"/>
      <c r="AC170" s="64"/>
      <c r="AD170" s="64"/>
      <c r="AE170" s="64"/>
      <c r="AF170" s="64"/>
      <c r="AG170" s="64"/>
      <c r="AH170" s="64"/>
      <c r="AI170" s="64"/>
      <c r="AJ170" s="64"/>
      <c r="AK170" s="64"/>
      <c r="AL170" s="64"/>
      <c r="AM170" s="64"/>
      <c r="AN170" s="64"/>
      <c r="AO170" s="64"/>
      <c r="AP170" s="64"/>
      <c r="AQ170" s="64"/>
      <c r="AR170" s="64"/>
      <c r="AS170" s="64"/>
      <c r="AT170" s="64"/>
      <c r="AU170" s="64"/>
      <c r="AV170" s="64"/>
      <c r="AW170" s="64"/>
      <c r="AX170" s="64"/>
      <c r="AY170" s="64"/>
    </row>
    <row r="171" spans="11:51" x14ac:dyDescent="0.15">
      <c r="K171" s="64"/>
      <c r="L171" s="64"/>
      <c r="M171" s="64"/>
      <c r="N171" s="64"/>
      <c r="O171" s="64"/>
      <c r="P171" s="64"/>
      <c r="Q171" s="64"/>
      <c r="R171" s="64"/>
      <c r="S171" s="64"/>
      <c r="T171" s="64"/>
      <c r="U171" s="64"/>
      <c r="V171" s="64"/>
      <c r="W171" s="64"/>
      <c r="X171" s="64"/>
      <c r="Y171" s="64"/>
      <c r="Z171" s="64"/>
      <c r="AA171" s="64"/>
      <c r="AB171" s="64"/>
      <c r="AC171" s="64"/>
      <c r="AD171" s="64"/>
      <c r="AE171" s="64"/>
      <c r="AF171" s="64"/>
      <c r="AG171" s="64"/>
      <c r="AH171" s="64"/>
      <c r="AI171" s="64"/>
      <c r="AJ171" s="64"/>
      <c r="AK171" s="64"/>
      <c r="AL171" s="64"/>
      <c r="AM171" s="64"/>
      <c r="AN171" s="64"/>
      <c r="AO171" s="64"/>
      <c r="AP171" s="64"/>
      <c r="AQ171" s="64"/>
      <c r="AR171" s="64"/>
      <c r="AS171" s="64"/>
      <c r="AT171" s="64"/>
      <c r="AU171" s="64"/>
      <c r="AV171" s="64"/>
      <c r="AW171" s="64"/>
      <c r="AX171" s="64"/>
      <c r="AY171" s="64"/>
    </row>
    <row r="172" spans="11:51" x14ac:dyDescent="0.15">
      <c r="K172" s="64"/>
      <c r="L172" s="64"/>
      <c r="M172" s="64"/>
      <c r="N172" s="64"/>
      <c r="O172" s="64"/>
      <c r="P172" s="64"/>
      <c r="Q172" s="64"/>
      <c r="R172" s="64"/>
      <c r="S172" s="64"/>
      <c r="T172" s="64"/>
      <c r="U172" s="64"/>
      <c r="V172" s="64"/>
      <c r="W172" s="64"/>
      <c r="X172" s="64"/>
      <c r="Y172" s="64"/>
      <c r="Z172" s="64"/>
      <c r="AA172" s="64"/>
      <c r="AB172" s="64"/>
      <c r="AC172" s="64"/>
      <c r="AD172" s="64"/>
      <c r="AE172" s="64"/>
      <c r="AF172" s="64"/>
      <c r="AG172" s="64"/>
      <c r="AH172" s="64"/>
      <c r="AI172" s="64"/>
      <c r="AJ172" s="64"/>
      <c r="AK172" s="64"/>
      <c r="AL172" s="64"/>
      <c r="AM172" s="64"/>
      <c r="AN172" s="64"/>
      <c r="AO172" s="64"/>
      <c r="AP172" s="64"/>
      <c r="AQ172" s="64"/>
      <c r="AR172" s="64"/>
      <c r="AS172" s="64"/>
      <c r="AT172" s="64"/>
      <c r="AU172" s="64"/>
      <c r="AV172" s="64"/>
      <c r="AW172" s="64"/>
      <c r="AX172" s="64"/>
      <c r="AY172" s="64"/>
    </row>
    <row r="173" spans="11:51" x14ac:dyDescent="0.15">
      <c r="K173" s="64"/>
      <c r="L173" s="64"/>
      <c r="M173" s="64"/>
      <c r="N173" s="64"/>
      <c r="O173" s="64"/>
      <c r="P173" s="64"/>
      <c r="Q173" s="64"/>
      <c r="R173" s="64"/>
      <c r="S173" s="64"/>
      <c r="T173" s="64"/>
      <c r="U173" s="64"/>
      <c r="V173" s="64"/>
      <c r="W173" s="64"/>
      <c r="X173" s="64"/>
      <c r="Y173" s="64"/>
      <c r="Z173" s="64"/>
      <c r="AA173" s="64"/>
      <c r="AB173" s="64"/>
      <c r="AC173" s="64"/>
      <c r="AD173" s="64"/>
      <c r="AE173" s="64"/>
      <c r="AF173" s="64"/>
      <c r="AG173" s="64"/>
      <c r="AH173" s="64"/>
      <c r="AI173" s="64"/>
      <c r="AJ173" s="64"/>
      <c r="AK173" s="64"/>
      <c r="AL173" s="64"/>
      <c r="AM173" s="64"/>
      <c r="AN173" s="64"/>
      <c r="AO173" s="64"/>
      <c r="AP173" s="64"/>
      <c r="AQ173" s="64"/>
      <c r="AR173" s="64"/>
      <c r="AS173" s="64"/>
      <c r="AT173" s="64"/>
      <c r="AU173" s="64"/>
      <c r="AV173" s="64"/>
      <c r="AW173" s="64"/>
      <c r="AX173" s="64"/>
      <c r="AY173" s="64"/>
    </row>
    <row r="174" spans="11:51" x14ac:dyDescent="0.15">
      <c r="K174" s="64"/>
      <c r="L174" s="64"/>
      <c r="M174" s="64"/>
      <c r="N174" s="64"/>
      <c r="O174" s="64"/>
      <c r="P174" s="64"/>
      <c r="Q174" s="64"/>
      <c r="R174" s="64"/>
      <c r="S174" s="64"/>
      <c r="T174" s="64"/>
      <c r="U174" s="64"/>
      <c r="V174" s="64"/>
      <c r="W174" s="64"/>
      <c r="X174" s="64"/>
      <c r="Y174" s="64"/>
      <c r="Z174" s="64"/>
      <c r="AA174" s="64"/>
      <c r="AB174" s="64"/>
      <c r="AC174" s="64"/>
      <c r="AD174" s="64"/>
      <c r="AE174" s="64"/>
      <c r="AF174" s="64"/>
      <c r="AG174" s="64"/>
      <c r="AH174" s="64"/>
      <c r="AI174" s="64"/>
      <c r="AJ174" s="64"/>
      <c r="AK174" s="64"/>
      <c r="AL174" s="64"/>
      <c r="AM174" s="64"/>
      <c r="AN174" s="64"/>
      <c r="AO174" s="64"/>
      <c r="AP174" s="64"/>
      <c r="AQ174" s="64"/>
      <c r="AR174" s="64"/>
      <c r="AS174" s="64"/>
      <c r="AT174" s="64"/>
      <c r="AU174" s="64"/>
      <c r="AV174" s="64"/>
      <c r="AW174" s="64"/>
      <c r="AX174" s="64"/>
      <c r="AY174" s="64"/>
    </row>
    <row r="175" spans="11:51" x14ac:dyDescent="0.15">
      <c r="K175" s="64"/>
      <c r="L175" s="64"/>
      <c r="M175" s="64"/>
      <c r="N175" s="64"/>
      <c r="O175" s="64"/>
      <c r="P175" s="64"/>
      <c r="Q175" s="64"/>
      <c r="R175" s="64"/>
      <c r="S175" s="64"/>
      <c r="T175" s="64"/>
      <c r="U175" s="64"/>
      <c r="V175" s="64"/>
      <c r="W175" s="64"/>
      <c r="X175" s="64"/>
      <c r="Y175" s="64"/>
      <c r="Z175" s="64"/>
      <c r="AA175" s="64"/>
      <c r="AB175" s="64"/>
      <c r="AC175" s="64"/>
      <c r="AD175" s="64"/>
      <c r="AE175" s="64"/>
      <c r="AF175" s="64"/>
      <c r="AG175" s="64"/>
      <c r="AH175" s="64"/>
      <c r="AI175" s="64"/>
      <c r="AJ175" s="64"/>
      <c r="AK175" s="64"/>
      <c r="AL175" s="64"/>
      <c r="AM175" s="64"/>
      <c r="AN175" s="64"/>
      <c r="AO175" s="64"/>
      <c r="AP175" s="64"/>
      <c r="AQ175" s="64"/>
      <c r="AR175" s="64"/>
      <c r="AS175" s="64"/>
      <c r="AT175" s="64"/>
      <c r="AU175" s="64"/>
      <c r="AV175" s="64"/>
      <c r="AW175" s="64"/>
      <c r="AX175" s="64"/>
      <c r="AY175" s="64"/>
    </row>
    <row r="176" spans="11:51" x14ac:dyDescent="0.15">
      <c r="K176" s="64"/>
      <c r="L176" s="64"/>
      <c r="M176" s="64"/>
      <c r="N176" s="64"/>
      <c r="O176" s="64"/>
      <c r="P176" s="64"/>
      <c r="Q176" s="64"/>
      <c r="R176" s="64"/>
      <c r="S176" s="64"/>
      <c r="T176" s="64"/>
      <c r="U176" s="64"/>
      <c r="V176" s="64"/>
      <c r="W176" s="64"/>
      <c r="X176" s="64"/>
      <c r="Y176" s="64"/>
      <c r="Z176" s="64"/>
      <c r="AA176" s="64"/>
      <c r="AB176" s="64"/>
      <c r="AC176" s="64"/>
      <c r="AD176" s="64"/>
      <c r="AE176" s="64"/>
      <c r="AF176" s="64"/>
      <c r="AG176" s="64"/>
      <c r="AH176" s="64"/>
      <c r="AI176" s="64"/>
      <c r="AJ176" s="64"/>
      <c r="AK176" s="64"/>
      <c r="AL176" s="64"/>
      <c r="AM176" s="64"/>
      <c r="AN176" s="64"/>
      <c r="AO176" s="64"/>
      <c r="AP176" s="64"/>
      <c r="AQ176" s="64"/>
      <c r="AR176" s="64"/>
      <c r="AS176" s="64"/>
      <c r="AT176" s="64"/>
      <c r="AU176" s="64"/>
      <c r="AV176" s="64"/>
      <c r="AW176" s="64"/>
      <c r="AX176" s="64"/>
      <c r="AY176" s="64"/>
    </row>
    <row r="177" spans="11:51" x14ac:dyDescent="0.15">
      <c r="K177" s="64"/>
      <c r="L177" s="64"/>
      <c r="M177" s="64"/>
      <c r="N177" s="64"/>
      <c r="O177" s="64"/>
      <c r="P177" s="64"/>
      <c r="Q177" s="64"/>
      <c r="R177" s="64"/>
      <c r="S177" s="64"/>
      <c r="T177" s="64"/>
      <c r="U177" s="64"/>
      <c r="V177" s="64"/>
      <c r="W177" s="64"/>
      <c r="X177" s="64"/>
      <c r="Y177" s="64"/>
      <c r="Z177" s="64"/>
      <c r="AA177" s="64"/>
      <c r="AB177" s="64"/>
      <c r="AC177" s="64"/>
      <c r="AD177" s="64"/>
      <c r="AE177" s="64"/>
      <c r="AF177" s="64"/>
      <c r="AG177" s="64"/>
      <c r="AH177" s="64"/>
      <c r="AI177" s="64"/>
      <c r="AJ177" s="64"/>
      <c r="AK177" s="64"/>
      <c r="AL177" s="64"/>
      <c r="AM177" s="64"/>
      <c r="AN177" s="64"/>
      <c r="AO177" s="64"/>
      <c r="AP177" s="64"/>
      <c r="AQ177" s="64"/>
      <c r="AR177" s="64"/>
      <c r="AS177" s="64"/>
      <c r="AT177" s="64"/>
      <c r="AU177" s="64"/>
      <c r="AV177" s="64"/>
      <c r="AW177" s="64"/>
      <c r="AX177" s="64"/>
      <c r="AY177" s="64"/>
    </row>
    <row r="178" spans="11:51" x14ac:dyDescent="0.15">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c r="AY178" s="64"/>
    </row>
    <row r="179" spans="11:51" x14ac:dyDescent="0.15">
      <c r="K179" s="64"/>
      <c r="L179" s="64"/>
      <c r="M179" s="64"/>
      <c r="N179" s="64"/>
      <c r="O179" s="64"/>
      <c r="P179" s="64"/>
      <c r="Q179" s="64"/>
      <c r="R179" s="64"/>
      <c r="S179" s="64"/>
      <c r="T179" s="64"/>
      <c r="U179" s="64"/>
      <c r="V179" s="64"/>
      <c r="W179" s="64"/>
      <c r="X179" s="64"/>
      <c r="Y179" s="64"/>
      <c r="Z179" s="64"/>
      <c r="AA179" s="64"/>
      <c r="AB179" s="64"/>
      <c r="AC179" s="64"/>
      <c r="AD179" s="64"/>
      <c r="AE179" s="64"/>
      <c r="AF179" s="64"/>
      <c r="AG179" s="64"/>
      <c r="AH179" s="64"/>
      <c r="AI179" s="64"/>
      <c r="AJ179" s="64"/>
      <c r="AK179" s="64"/>
      <c r="AL179" s="64"/>
      <c r="AM179" s="64"/>
      <c r="AN179" s="64"/>
      <c r="AO179" s="64"/>
      <c r="AP179" s="64"/>
      <c r="AQ179" s="64"/>
      <c r="AR179" s="64"/>
      <c r="AS179" s="64"/>
      <c r="AT179" s="64"/>
      <c r="AU179" s="64"/>
      <c r="AV179" s="64"/>
      <c r="AW179" s="64"/>
      <c r="AX179" s="64"/>
      <c r="AY179" s="64"/>
    </row>
    <row r="180" spans="11:51" x14ac:dyDescent="0.15">
      <c r="K180" s="64"/>
      <c r="L180" s="64"/>
      <c r="M180" s="64"/>
      <c r="N180" s="64"/>
      <c r="O180" s="64"/>
      <c r="P180" s="64"/>
      <c r="Q180" s="64"/>
      <c r="R180" s="64"/>
      <c r="S180" s="64"/>
      <c r="T180" s="64"/>
      <c r="U180" s="64"/>
      <c r="V180" s="64"/>
      <c r="W180" s="64"/>
      <c r="X180" s="64"/>
      <c r="Y180" s="64"/>
      <c r="Z180" s="64"/>
      <c r="AA180" s="64"/>
      <c r="AB180" s="64"/>
      <c r="AC180" s="64"/>
      <c r="AD180" s="64"/>
      <c r="AE180" s="64"/>
      <c r="AF180" s="64"/>
      <c r="AG180" s="64"/>
      <c r="AH180" s="64"/>
      <c r="AI180" s="64"/>
      <c r="AJ180" s="64"/>
      <c r="AK180" s="64"/>
      <c r="AL180" s="64"/>
      <c r="AM180" s="64"/>
      <c r="AN180" s="64"/>
      <c r="AO180" s="64"/>
      <c r="AP180" s="64"/>
      <c r="AQ180" s="64"/>
      <c r="AR180" s="64"/>
      <c r="AS180" s="64"/>
      <c r="AT180" s="64"/>
      <c r="AU180" s="64"/>
      <c r="AV180" s="64"/>
      <c r="AW180" s="64"/>
      <c r="AX180" s="64"/>
      <c r="AY180" s="64"/>
    </row>
    <row r="181" spans="11:51" x14ac:dyDescent="0.15">
      <c r="K181" s="64"/>
      <c r="L181" s="64"/>
      <c r="M181" s="64"/>
      <c r="N181" s="64"/>
      <c r="O181" s="64"/>
      <c r="P181" s="64"/>
      <c r="Q181" s="64"/>
      <c r="R181" s="64"/>
      <c r="S181" s="64"/>
      <c r="T181" s="64"/>
      <c r="U181" s="64"/>
      <c r="V181" s="64"/>
      <c r="W181" s="64"/>
      <c r="X181" s="64"/>
      <c r="Y181" s="64"/>
      <c r="Z181" s="64"/>
      <c r="AA181" s="64"/>
      <c r="AB181" s="64"/>
      <c r="AC181" s="64"/>
      <c r="AD181" s="64"/>
      <c r="AE181" s="64"/>
      <c r="AF181" s="64"/>
      <c r="AG181" s="64"/>
      <c r="AH181" s="64"/>
      <c r="AI181" s="64"/>
      <c r="AJ181" s="64"/>
      <c r="AK181" s="64"/>
      <c r="AL181" s="64"/>
      <c r="AM181" s="64"/>
      <c r="AN181" s="64"/>
      <c r="AO181" s="64"/>
      <c r="AP181" s="64"/>
      <c r="AQ181" s="64"/>
      <c r="AR181" s="64"/>
      <c r="AS181" s="64"/>
      <c r="AT181" s="64"/>
      <c r="AU181" s="64"/>
      <c r="AV181" s="64"/>
      <c r="AW181" s="64"/>
      <c r="AX181" s="64"/>
      <c r="AY181" s="64"/>
    </row>
    <row r="182" spans="11:51" x14ac:dyDescent="0.15">
      <c r="K182" s="64"/>
      <c r="L182" s="64"/>
      <c r="M182" s="64"/>
      <c r="N182" s="64"/>
      <c r="O182" s="64"/>
      <c r="P182" s="64"/>
      <c r="Q182" s="64"/>
      <c r="R182" s="64"/>
      <c r="S182" s="64"/>
      <c r="T182" s="64"/>
      <c r="U182" s="64"/>
      <c r="V182" s="64"/>
      <c r="W182" s="64"/>
      <c r="X182" s="64"/>
      <c r="Y182" s="64"/>
      <c r="Z182" s="64"/>
      <c r="AA182" s="64"/>
      <c r="AB182" s="64"/>
      <c r="AC182" s="64"/>
      <c r="AD182" s="64"/>
      <c r="AE182" s="64"/>
      <c r="AF182" s="64"/>
      <c r="AG182" s="64"/>
      <c r="AH182" s="64"/>
      <c r="AI182" s="64"/>
      <c r="AJ182" s="64"/>
      <c r="AK182" s="64"/>
      <c r="AL182" s="64"/>
      <c r="AM182" s="64"/>
      <c r="AN182" s="64"/>
      <c r="AO182" s="64"/>
      <c r="AP182" s="64"/>
      <c r="AQ182" s="64"/>
      <c r="AR182" s="64"/>
      <c r="AS182" s="64"/>
      <c r="AT182" s="64"/>
      <c r="AU182" s="64"/>
      <c r="AV182" s="64"/>
      <c r="AW182" s="64"/>
      <c r="AX182" s="64"/>
      <c r="AY182" s="64"/>
    </row>
    <row r="183" spans="11:51" x14ac:dyDescent="0.15">
      <c r="K183" s="64"/>
      <c r="L183" s="64"/>
      <c r="M183" s="64"/>
      <c r="N183" s="64"/>
      <c r="O183" s="64"/>
      <c r="P183" s="64"/>
      <c r="Q183" s="64"/>
      <c r="R183" s="64"/>
      <c r="S183" s="64"/>
      <c r="T183" s="64"/>
      <c r="U183" s="64"/>
      <c r="V183" s="64"/>
      <c r="W183" s="64"/>
      <c r="X183" s="64"/>
      <c r="Y183" s="64"/>
      <c r="Z183" s="64"/>
      <c r="AA183" s="64"/>
      <c r="AB183" s="64"/>
      <c r="AC183" s="64"/>
      <c r="AD183" s="64"/>
      <c r="AE183" s="64"/>
      <c r="AF183" s="64"/>
      <c r="AG183" s="64"/>
      <c r="AH183" s="64"/>
      <c r="AI183" s="64"/>
      <c r="AJ183" s="64"/>
      <c r="AK183" s="64"/>
      <c r="AL183" s="64"/>
      <c r="AM183" s="64"/>
      <c r="AN183" s="64"/>
      <c r="AO183" s="64"/>
      <c r="AP183" s="64"/>
      <c r="AQ183" s="64"/>
      <c r="AR183" s="64"/>
      <c r="AS183" s="64"/>
      <c r="AT183" s="64"/>
      <c r="AU183" s="64"/>
      <c r="AV183" s="64"/>
      <c r="AW183" s="64"/>
      <c r="AX183" s="64"/>
      <c r="AY183" s="64"/>
    </row>
    <row r="184" spans="11:51" x14ac:dyDescent="0.15">
      <c r="K184" s="64"/>
      <c r="L184" s="64"/>
      <c r="M184" s="64"/>
      <c r="N184" s="64"/>
      <c r="O184" s="64"/>
      <c r="P184" s="64"/>
      <c r="Q184" s="64"/>
      <c r="R184" s="64"/>
      <c r="S184" s="64"/>
      <c r="T184" s="64"/>
      <c r="U184" s="64"/>
      <c r="V184" s="64"/>
      <c r="W184" s="64"/>
      <c r="X184" s="64"/>
      <c r="Y184" s="64"/>
      <c r="Z184" s="64"/>
      <c r="AA184" s="64"/>
      <c r="AB184" s="64"/>
      <c r="AC184" s="64"/>
      <c r="AD184" s="64"/>
      <c r="AE184" s="64"/>
      <c r="AF184" s="64"/>
      <c r="AG184" s="64"/>
      <c r="AH184" s="64"/>
      <c r="AI184" s="64"/>
      <c r="AJ184" s="64"/>
      <c r="AK184" s="64"/>
      <c r="AL184" s="64"/>
      <c r="AM184" s="64"/>
      <c r="AN184" s="64"/>
      <c r="AO184" s="64"/>
      <c r="AP184" s="64"/>
      <c r="AQ184" s="64"/>
      <c r="AR184" s="64"/>
      <c r="AS184" s="64"/>
      <c r="AT184" s="64"/>
      <c r="AU184" s="64"/>
      <c r="AV184" s="64"/>
      <c r="AW184" s="64"/>
      <c r="AX184" s="64"/>
      <c r="AY184" s="64"/>
    </row>
    <row r="185" spans="11:51" x14ac:dyDescent="0.15">
      <c r="K185" s="64"/>
      <c r="L185" s="64"/>
      <c r="M185" s="64"/>
      <c r="N185" s="64"/>
      <c r="O185" s="64"/>
      <c r="P185" s="64"/>
      <c r="Q185" s="64"/>
      <c r="R185" s="64"/>
      <c r="S185" s="64"/>
      <c r="T185" s="64"/>
      <c r="U185" s="64"/>
      <c r="V185" s="64"/>
      <c r="W185" s="64"/>
      <c r="X185" s="64"/>
      <c r="Y185" s="64"/>
      <c r="Z185" s="64"/>
      <c r="AA185" s="64"/>
      <c r="AB185" s="64"/>
      <c r="AC185" s="64"/>
      <c r="AD185" s="64"/>
      <c r="AE185" s="64"/>
      <c r="AF185" s="64"/>
      <c r="AG185" s="64"/>
      <c r="AH185" s="64"/>
      <c r="AI185" s="64"/>
      <c r="AJ185" s="64"/>
      <c r="AK185" s="64"/>
      <c r="AL185" s="64"/>
      <c r="AM185" s="64"/>
      <c r="AN185" s="64"/>
      <c r="AO185" s="64"/>
      <c r="AP185" s="64"/>
      <c r="AQ185" s="64"/>
      <c r="AR185" s="64"/>
      <c r="AS185" s="64"/>
      <c r="AT185" s="64"/>
      <c r="AU185" s="64"/>
      <c r="AV185" s="64"/>
      <c r="AW185" s="64"/>
      <c r="AX185" s="64"/>
      <c r="AY185" s="64"/>
    </row>
    <row r="186" spans="11:51" x14ac:dyDescent="0.15">
      <c r="K186" s="64"/>
      <c r="L186" s="64"/>
      <c r="M186" s="64"/>
      <c r="N186" s="64"/>
      <c r="O186" s="64"/>
      <c r="P186" s="64"/>
      <c r="Q186" s="64"/>
      <c r="R186" s="64"/>
      <c r="S186" s="64"/>
      <c r="T186" s="64"/>
      <c r="U186" s="64"/>
      <c r="V186" s="64"/>
      <c r="W186" s="64"/>
      <c r="X186" s="64"/>
      <c r="Y186" s="64"/>
      <c r="Z186" s="64"/>
      <c r="AA186" s="64"/>
      <c r="AB186" s="64"/>
      <c r="AC186" s="64"/>
      <c r="AD186" s="64"/>
      <c r="AE186" s="64"/>
      <c r="AF186" s="64"/>
      <c r="AG186" s="64"/>
      <c r="AH186" s="64"/>
      <c r="AI186" s="64"/>
      <c r="AJ186" s="64"/>
      <c r="AK186" s="64"/>
      <c r="AL186" s="64"/>
      <c r="AM186" s="64"/>
      <c r="AN186" s="64"/>
      <c r="AO186" s="64"/>
      <c r="AP186" s="64"/>
      <c r="AQ186" s="64"/>
      <c r="AR186" s="64"/>
      <c r="AS186" s="64"/>
      <c r="AT186" s="64"/>
      <c r="AU186" s="64"/>
      <c r="AV186" s="64"/>
      <c r="AW186" s="64"/>
      <c r="AX186" s="64"/>
      <c r="AY186" s="64"/>
    </row>
    <row r="187" spans="11:51" x14ac:dyDescent="0.15">
      <c r="K187" s="64"/>
      <c r="L187" s="64"/>
      <c r="M187" s="64"/>
      <c r="N187" s="64"/>
      <c r="O187" s="64"/>
      <c r="P187" s="64"/>
      <c r="Q187" s="64"/>
      <c r="R187" s="64"/>
      <c r="S187" s="64"/>
      <c r="T187" s="64"/>
      <c r="U187" s="64"/>
      <c r="V187" s="64"/>
      <c r="W187" s="64"/>
      <c r="X187" s="64"/>
      <c r="Y187" s="64"/>
      <c r="Z187" s="64"/>
      <c r="AA187" s="64"/>
      <c r="AB187" s="64"/>
      <c r="AC187" s="64"/>
      <c r="AD187" s="64"/>
      <c r="AE187" s="64"/>
      <c r="AF187" s="64"/>
      <c r="AG187" s="64"/>
      <c r="AH187" s="64"/>
      <c r="AI187" s="64"/>
      <c r="AJ187" s="64"/>
      <c r="AK187" s="64"/>
      <c r="AL187" s="64"/>
      <c r="AM187" s="64"/>
      <c r="AN187" s="64"/>
      <c r="AO187" s="64"/>
      <c r="AP187" s="64"/>
      <c r="AQ187" s="64"/>
      <c r="AR187" s="64"/>
      <c r="AS187" s="64"/>
      <c r="AT187" s="64"/>
      <c r="AU187" s="64"/>
      <c r="AV187" s="64"/>
      <c r="AW187" s="64"/>
      <c r="AX187" s="64"/>
      <c r="AY187" s="64"/>
    </row>
    <row r="188" spans="11:51" x14ac:dyDescent="0.15">
      <c r="K188" s="64"/>
      <c r="L188" s="64"/>
      <c r="M188" s="64"/>
      <c r="N188" s="64"/>
      <c r="O188" s="64"/>
      <c r="P188" s="64"/>
      <c r="Q188" s="64"/>
      <c r="R188" s="64"/>
      <c r="S188" s="64"/>
      <c r="T188" s="64"/>
      <c r="U188" s="64"/>
      <c r="V188" s="64"/>
      <c r="W188" s="64"/>
      <c r="X188" s="64"/>
      <c r="Y188" s="64"/>
      <c r="Z188" s="64"/>
      <c r="AA188" s="64"/>
      <c r="AB188" s="64"/>
      <c r="AC188" s="64"/>
      <c r="AD188" s="64"/>
      <c r="AE188" s="64"/>
      <c r="AF188" s="64"/>
      <c r="AG188" s="64"/>
      <c r="AH188" s="64"/>
      <c r="AI188" s="64"/>
      <c r="AJ188" s="64"/>
      <c r="AK188" s="64"/>
      <c r="AL188" s="64"/>
      <c r="AM188" s="64"/>
      <c r="AN188" s="64"/>
      <c r="AO188" s="64"/>
      <c r="AP188" s="64"/>
      <c r="AQ188" s="64"/>
      <c r="AR188" s="64"/>
      <c r="AS188" s="64"/>
      <c r="AT188" s="64"/>
      <c r="AU188" s="64"/>
      <c r="AV188" s="64"/>
      <c r="AW188" s="64"/>
      <c r="AX188" s="64"/>
      <c r="AY188" s="64"/>
    </row>
    <row r="189" spans="11:51" x14ac:dyDescent="0.15">
      <c r="K189" s="64"/>
      <c r="L189" s="64"/>
      <c r="M189" s="64"/>
      <c r="N189" s="64"/>
      <c r="O189" s="64"/>
      <c r="P189" s="64"/>
      <c r="Q189" s="64"/>
      <c r="R189" s="64"/>
      <c r="S189" s="64"/>
      <c r="T189" s="64"/>
      <c r="U189" s="64"/>
      <c r="V189" s="64"/>
      <c r="W189" s="64"/>
      <c r="X189" s="64"/>
      <c r="Y189" s="64"/>
      <c r="Z189" s="64"/>
      <c r="AA189" s="64"/>
      <c r="AB189" s="64"/>
      <c r="AC189" s="64"/>
      <c r="AD189" s="64"/>
      <c r="AE189" s="64"/>
      <c r="AF189" s="64"/>
      <c r="AG189" s="64"/>
      <c r="AH189" s="64"/>
      <c r="AI189" s="64"/>
      <c r="AJ189" s="64"/>
      <c r="AK189" s="64"/>
      <c r="AL189" s="64"/>
      <c r="AM189" s="64"/>
      <c r="AN189" s="64"/>
      <c r="AO189" s="64"/>
      <c r="AP189" s="64"/>
      <c r="AQ189" s="64"/>
      <c r="AR189" s="64"/>
      <c r="AS189" s="64"/>
      <c r="AT189" s="64"/>
      <c r="AU189" s="64"/>
      <c r="AV189" s="64"/>
      <c r="AW189" s="64"/>
      <c r="AX189" s="64"/>
      <c r="AY189" s="64"/>
    </row>
    <row r="190" spans="11:51" x14ac:dyDescent="0.15">
      <c r="K190" s="64"/>
      <c r="L190" s="64"/>
      <c r="M190" s="64"/>
      <c r="N190" s="64"/>
      <c r="O190" s="64"/>
      <c r="P190" s="64"/>
      <c r="Q190" s="64"/>
      <c r="R190" s="64"/>
      <c r="S190" s="64"/>
      <c r="T190" s="64"/>
      <c r="U190" s="64"/>
      <c r="V190" s="64"/>
      <c r="W190" s="64"/>
      <c r="X190" s="64"/>
      <c r="Y190" s="64"/>
      <c r="Z190" s="64"/>
      <c r="AA190" s="64"/>
      <c r="AB190" s="64"/>
      <c r="AC190" s="64"/>
      <c r="AD190" s="64"/>
      <c r="AE190" s="64"/>
      <c r="AF190" s="64"/>
      <c r="AG190" s="64"/>
      <c r="AH190" s="64"/>
      <c r="AI190" s="64"/>
      <c r="AJ190" s="64"/>
      <c r="AK190" s="64"/>
      <c r="AL190" s="64"/>
      <c r="AM190" s="64"/>
      <c r="AN190" s="64"/>
      <c r="AO190" s="64"/>
      <c r="AP190" s="64"/>
      <c r="AQ190" s="64"/>
      <c r="AR190" s="64"/>
      <c r="AS190" s="64"/>
      <c r="AT190" s="64"/>
      <c r="AU190" s="64"/>
      <c r="AV190" s="64"/>
      <c r="AW190" s="64"/>
      <c r="AX190" s="64"/>
      <c r="AY190" s="64"/>
    </row>
    <row r="191" spans="11:51" x14ac:dyDescent="0.15">
      <c r="K191" s="64"/>
      <c r="L191" s="64"/>
      <c r="M191" s="64"/>
      <c r="N191" s="64"/>
      <c r="O191" s="64"/>
      <c r="P191" s="64"/>
      <c r="Q191" s="64"/>
      <c r="R191" s="64"/>
      <c r="S191" s="64"/>
      <c r="T191" s="64"/>
      <c r="U191" s="64"/>
      <c r="V191" s="64"/>
      <c r="W191" s="64"/>
      <c r="X191" s="64"/>
      <c r="Y191" s="64"/>
      <c r="Z191" s="64"/>
      <c r="AA191" s="64"/>
      <c r="AB191" s="64"/>
      <c r="AC191" s="64"/>
      <c r="AD191" s="64"/>
      <c r="AE191" s="64"/>
      <c r="AF191" s="64"/>
      <c r="AG191" s="64"/>
      <c r="AH191" s="64"/>
      <c r="AI191" s="64"/>
      <c r="AJ191" s="64"/>
      <c r="AK191" s="64"/>
      <c r="AL191" s="64"/>
      <c r="AM191" s="64"/>
      <c r="AN191" s="64"/>
      <c r="AO191" s="64"/>
      <c r="AP191" s="64"/>
      <c r="AQ191" s="64"/>
      <c r="AR191" s="64"/>
      <c r="AS191" s="64"/>
      <c r="AT191" s="64"/>
      <c r="AU191" s="64"/>
      <c r="AV191" s="64"/>
      <c r="AW191" s="64"/>
      <c r="AX191" s="64"/>
      <c r="AY191" s="64"/>
    </row>
    <row r="192" spans="11:51" x14ac:dyDescent="0.15">
      <c r="K192" s="64"/>
      <c r="L192" s="64"/>
      <c r="M192" s="64"/>
      <c r="N192" s="64"/>
      <c r="O192" s="64"/>
      <c r="P192" s="64"/>
      <c r="Q192" s="64"/>
      <c r="R192" s="64"/>
      <c r="S192" s="64"/>
      <c r="T192" s="64"/>
      <c r="U192" s="64"/>
      <c r="V192" s="64"/>
      <c r="W192" s="64"/>
      <c r="X192" s="64"/>
      <c r="Y192" s="64"/>
      <c r="Z192" s="64"/>
      <c r="AA192" s="64"/>
      <c r="AB192" s="64"/>
      <c r="AC192" s="64"/>
      <c r="AD192" s="64"/>
      <c r="AE192" s="64"/>
      <c r="AF192" s="64"/>
      <c r="AG192" s="64"/>
      <c r="AH192" s="64"/>
      <c r="AI192" s="64"/>
      <c r="AJ192" s="64"/>
      <c r="AK192" s="64"/>
      <c r="AL192" s="64"/>
      <c r="AM192" s="64"/>
      <c r="AN192" s="64"/>
      <c r="AO192" s="64"/>
      <c r="AP192" s="64"/>
      <c r="AQ192" s="64"/>
      <c r="AR192" s="64"/>
      <c r="AS192" s="64"/>
      <c r="AT192" s="64"/>
      <c r="AU192" s="64"/>
      <c r="AV192" s="64"/>
      <c r="AW192" s="64"/>
      <c r="AX192" s="64"/>
      <c r="AY192" s="64"/>
    </row>
    <row r="193" spans="11:51" x14ac:dyDescent="0.15">
      <c r="K193" s="64"/>
      <c r="L193" s="64"/>
      <c r="M193" s="64"/>
      <c r="N193" s="64"/>
      <c r="O193" s="64"/>
      <c r="P193" s="64"/>
      <c r="Q193" s="64"/>
      <c r="R193" s="64"/>
      <c r="S193" s="64"/>
      <c r="T193" s="64"/>
      <c r="U193" s="64"/>
      <c r="V193" s="64"/>
      <c r="W193" s="64"/>
      <c r="X193" s="64"/>
      <c r="Y193" s="64"/>
      <c r="Z193" s="64"/>
      <c r="AA193" s="64"/>
      <c r="AB193" s="64"/>
      <c r="AC193" s="64"/>
      <c r="AD193" s="64"/>
      <c r="AE193" s="64"/>
      <c r="AF193" s="64"/>
      <c r="AG193" s="64"/>
      <c r="AH193" s="64"/>
      <c r="AI193" s="64"/>
      <c r="AJ193" s="64"/>
      <c r="AK193" s="64"/>
      <c r="AL193" s="64"/>
      <c r="AM193" s="64"/>
      <c r="AN193" s="64"/>
      <c r="AO193" s="64"/>
      <c r="AP193" s="64"/>
      <c r="AQ193" s="64"/>
      <c r="AR193" s="64"/>
      <c r="AS193" s="64"/>
      <c r="AT193" s="64"/>
      <c r="AU193" s="64"/>
      <c r="AV193" s="64"/>
      <c r="AW193" s="64"/>
      <c r="AX193" s="64"/>
      <c r="AY193" s="64"/>
    </row>
    <row r="194" spans="11:51" x14ac:dyDescent="0.15">
      <c r="K194" s="64"/>
      <c r="L194" s="64"/>
      <c r="M194" s="64"/>
      <c r="N194" s="64"/>
      <c r="O194" s="64"/>
      <c r="P194" s="64"/>
      <c r="Q194" s="64"/>
      <c r="R194" s="64"/>
      <c r="S194" s="64"/>
      <c r="T194" s="64"/>
      <c r="U194" s="64"/>
      <c r="V194" s="64"/>
      <c r="W194" s="64"/>
      <c r="X194" s="64"/>
      <c r="Y194" s="64"/>
      <c r="Z194" s="64"/>
      <c r="AA194" s="64"/>
      <c r="AB194" s="64"/>
      <c r="AC194" s="64"/>
      <c r="AD194" s="64"/>
      <c r="AE194" s="64"/>
      <c r="AF194" s="64"/>
      <c r="AG194" s="64"/>
      <c r="AH194" s="64"/>
      <c r="AI194" s="64"/>
      <c r="AJ194" s="64"/>
      <c r="AK194" s="64"/>
      <c r="AL194" s="64"/>
      <c r="AM194" s="64"/>
      <c r="AN194" s="64"/>
      <c r="AO194" s="64"/>
      <c r="AP194" s="64"/>
      <c r="AQ194" s="64"/>
      <c r="AR194" s="64"/>
      <c r="AS194" s="64"/>
      <c r="AT194" s="64"/>
      <c r="AU194" s="64"/>
      <c r="AV194" s="64"/>
      <c r="AW194" s="64"/>
      <c r="AX194" s="64"/>
      <c r="AY194" s="64"/>
    </row>
    <row r="195" spans="11:51" x14ac:dyDescent="0.15">
      <c r="K195" s="64"/>
      <c r="L195" s="64"/>
      <c r="M195" s="64"/>
      <c r="N195" s="64"/>
      <c r="O195" s="64"/>
      <c r="P195" s="64"/>
      <c r="Q195" s="64"/>
      <c r="R195" s="64"/>
      <c r="S195" s="64"/>
      <c r="T195" s="64"/>
      <c r="U195" s="64"/>
      <c r="V195" s="64"/>
      <c r="W195" s="64"/>
      <c r="X195" s="64"/>
      <c r="Y195" s="64"/>
      <c r="Z195" s="64"/>
      <c r="AA195" s="64"/>
      <c r="AB195" s="64"/>
      <c r="AC195" s="64"/>
      <c r="AD195" s="64"/>
      <c r="AE195" s="64"/>
      <c r="AF195" s="64"/>
      <c r="AG195" s="64"/>
      <c r="AH195" s="64"/>
      <c r="AI195" s="64"/>
      <c r="AJ195" s="64"/>
      <c r="AK195" s="64"/>
      <c r="AL195" s="64"/>
      <c r="AM195" s="64"/>
      <c r="AN195" s="64"/>
      <c r="AO195" s="64"/>
      <c r="AP195" s="64"/>
      <c r="AQ195" s="64"/>
      <c r="AR195" s="64"/>
      <c r="AS195" s="64"/>
      <c r="AT195" s="64"/>
      <c r="AU195" s="64"/>
      <c r="AV195" s="64"/>
      <c r="AW195" s="64"/>
      <c r="AX195" s="64"/>
      <c r="AY195" s="64"/>
    </row>
    <row r="196" spans="11:51" x14ac:dyDescent="0.15">
      <c r="K196" s="64"/>
      <c r="L196" s="64"/>
      <c r="M196" s="64"/>
      <c r="N196" s="64"/>
      <c r="O196" s="64"/>
      <c r="P196" s="64"/>
      <c r="Q196" s="64"/>
      <c r="R196" s="64"/>
      <c r="S196" s="64"/>
      <c r="T196" s="64"/>
      <c r="U196" s="64"/>
      <c r="V196" s="64"/>
      <c r="W196" s="64"/>
      <c r="X196" s="64"/>
      <c r="Y196" s="64"/>
      <c r="Z196" s="64"/>
      <c r="AA196" s="64"/>
      <c r="AB196" s="64"/>
      <c r="AC196" s="64"/>
      <c r="AD196" s="64"/>
      <c r="AE196" s="64"/>
      <c r="AF196" s="64"/>
      <c r="AG196" s="64"/>
      <c r="AH196" s="64"/>
      <c r="AI196" s="64"/>
      <c r="AJ196" s="64"/>
      <c r="AK196" s="64"/>
      <c r="AL196" s="64"/>
      <c r="AM196" s="64"/>
      <c r="AN196" s="64"/>
      <c r="AO196" s="64"/>
      <c r="AP196" s="64"/>
      <c r="AQ196" s="64"/>
      <c r="AR196" s="64"/>
      <c r="AS196" s="64"/>
      <c r="AT196" s="64"/>
      <c r="AU196" s="64"/>
      <c r="AV196" s="64"/>
      <c r="AW196" s="64"/>
      <c r="AX196" s="64"/>
      <c r="AY196" s="64"/>
    </row>
    <row r="197" spans="11:51" x14ac:dyDescent="0.15">
      <c r="K197" s="64"/>
      <c r="L197" s="64"/>
      <c r="M197" s="64"/>
      <c r="N197" s="64"/>
      <c r="O197" s="64"/>
      <c r="P197" s="64"/>
      <c r="Q197" s="64"/>
      <c r="R197" s="64"/>
      <c r="S197" s="64"/>
      <c r="T197" s="64"/>
      <c r="U197" s="64"/>
      <c r="V197" s="64"/>
      <c r="W197" s="64"/>
      <c r="X197" s="64"/>
      <c r="Y197" s="64"/>
      <c r="Z197" s="64"/>
      <c r="AA197" s="64"/>
      <c r="AB197" s="64"/>
      <c r="AC197" s="64"/>
      <c r="AD197" s="64"/>
      <c r="AE197" s="64"/>
      <c r="AF197" s="64"/>
      <c r="AG197" s="64"/>
      <c r="AH197" s="64"/>
      <c r="AI197" s="64"/>
      <c r="AJ197" s="64"/>
      <c r="AK197" s="64"/>
      <c r="AL197" s="64"/>
      <c r="AM197" s="64"/>
      <c r="AN197" s="64"/>
      <c r="AO197" s="64"/>
      <c r="AP197" s="64"/>
      <c r="AQ197" s="64"/>
      <c r="AR197" s="64"/>
      <c r="AS197" s="64"/>
      <c r="AT197" s="64"/>
      <c r="AU197" s="64"/>
      <c r="AV197" s="64"/>
      <c r="AW197" s="64"/>
      <c r="AX197" s="64"/>
      <c r="AY197" s="64"/>
    </row>
    <row r="198" spans="11:51" x14ac:dyDescent="0.15">
      <c r="K198" s="64"/>
      <c r="L198" s="64"/>
      <c r="M198" s="64"/>
      <c r="N198" s="64"/>
      <c r="O198" s="64"/>
      <c r="P198" s="64"/>
      <c r="Q198" s="64"/>
      <c r="R198" s="64"/>
      <c r="S198" s="64"/>
      <c r="T198" s="64"/>
      <c r="U198" s="64"/>
      <c r="V198" s="64"/>
      <c r="W198" s="64"/>
      <c r="X198" s="64"/>
      <c r="Y198" s="64"/>
      <c r="Z198" s="64"/>
      <c r="AA198" s="64"/>
      <c r="AB198" s="64"/>
      <c r="AC198" s="64"/>
      <c r="AD198" s="64"/>
      <c r="AE198" s="64"/>
      <c r="AF198" s="64"/>
      <c r="AG198" s="64"/>
      <c r="AH198" s="64"/>
      <c r="AI198" s="64"/>
      <c r="AJ198" s="64"/>
      <c r="AK198" s="64"/>
      <c r="AL198" s="64"/>
      <c r="AM198" s="64"/>
      <c r="AN198" s="64"/>
      <c r="AO198" s="64"/>
      <c r="AP198" s="64"/>
      <c r="AQ198" s="64"/>
      <c r="AR198" s="64"/>
      <c r="AS198" s="64"/>
      <c r="AT198" s="64"/>
      <c r="AU198" s="64"/>
      <c r="AV198" s="64"/>
      <c r="AW198" s="64"/>
      <c r="AX198" s="64"/>
      <c r="AY198" s="64"/>
    </row>
    <row r="199" spans="11:51" x14ac:dyDescent="0.15">
      <c r="K199" s="64"/>
      <c r="L199" s="64"/>
      <c r="M199" s="64"/>
      <c r="N199" s="64"/>
      <c r="O199" s="64"/>
      <c r="P199" s="64"/>
      <c r="Q199" s="64"/>
      <c r="R199" s="64"/>
      <c r="S199" s="64"/>
      <c r="T199" s="64"/>
      <c r="U199" s="64"/>
      <c r="V199" s="64"/>
      <c r="W199" s="64"/>
      <c r="X199" s="64"/>
      <c r="Y199" s="64"/>
      <c r="Z199" s="64"/>
      <c r="AA199" s="64"/>
      <c r="AB199" s="64"/>
      <c r="AC199" s="64"/>
      <c r="AD199" s="64"/>
      <c r="AE199" s="64"/>
      <c r="AF199" s="64"/>
      <c r="AG199" s="64"/>
      <c r="AH199" s="64"/>
      <c r="AI199" s="64"/>
      <c r="AJ199" s="64"/>
      <c r="AK199" s="64"/>
      <c r="AL199" s="64"/>
      <c r="AM199" s="64"/>
      <c r="AN199" s="64"/>
      <c r="AO199" s="64"/>
      <c r="AP199" s="64"/>
      <c r="AQ199" s="64"/>
      <c r="AR199" s="64"/>
      <c r="AS199" s="64"/>
      <c r="AT199" s="64"/>
      <c r="AU199" s="64"/>
      <c r="AV199" s="64"/>
      <c r="AW199" s="64"/>
      <c r="AX199" s="64"/>
      <c r="AY199" s="64"/>
    </row>
    <row r="200" spans="11:51" x14ac:dyDescent="0.15">
      <c r="K200" s="64"/>
      <c r="L200" s="64"/>
      <c r="M200" s="64"/>
      <c r="N200" s="64"/>
      <c r="O200" s="64"/>
      <c r="P200" s="64"/>
      <c r="Q200" s="64"/>
      <c r="R200" s="64"/>
      <c r="S200" s="64"/>
      <c r="T200" s="64"/>
      <c r="U200" s="64"/>
      <c r="V200" s="64"/>
      <c r="W200" s="64"/>
      <c r="X200" s="64"/>
      <c r="Y200" s="64"/>
      <c r="Z200" s="64"/>
      <c r="AA200" s="64"/>
      <c r="AB200" s="64"/>
      <c r="AC200" s="64"/>
      <c r="AD200" s="64"/>
      <c r="AE200" s="64"/>
      <c r="AF200" s="64"/>
      <c r="AG200" s="64"/>
      <c r="AH200" s="64"/>
      <c r="AI200" s="64"/>
      <c r="AJ200" s="64"/>
      <c r="AK200" s="64"/>
      <c r="AL200" s="64"/>
      <c r="AM200" s="64"/>
      <c r="AN200" s="64"/>
      <c r="AO200" s="64"/>
      <c r="AP200" s="64"/>
      <c r="AQ200" s="64"/>
      <c r="AR200" s="64"/>
      <c r="AS200" s="64"/>
      <c r="AT200" s="64"/>
      <c r="AU200" s="64"/>
      <c r="AV200" s="64"/>
      <c r="AW200" s="64"/>
      <c r="AX200" s="64"/>
      <c r="AY200" s="64"/>
    </row>
    <row r="201" spans="11:51" x14ac:dyDescent="0.15">
      <c r="K201" s="64"/>
      <c r="L201" s="64"/>
      <c r="M201" s="64"/>
      <c r="N201" s="64"/>
      <c r="O201" s="64"/>
      <c r="P201" s="64"/>
      <c r="Q201" s="64"/>
      <c r="R201" s="64"/>
      <c r="S201" s="64"/>
      <c r="T201" s="64"/>
      <c r="U201" s="64"/>
      <c r="V201" s="64"/>
      <c r="W201" s="64"/>
      <c r="X201" s="64"/>
      <c r="Y201" s="64"/>
      <c r="Z201" s="64"/>
      <c r="AA201" s="64"/>
      <c r="AB201" s="64"/>
      <c r="AC201" s="64"/>
      <c r="AD201" s="64"/>
      <c r="AE201" s="64"/>
      <c r="AF201" s="64"/>
      <c r="AG201" s="64"/>
      <c r="AH201" s="64"/>
      <c r="AI201" s="64"/>
      <c r="AJ201" s="64"/>
      <c r="AK201" s="64"/>
      <c r="AL201" s="64"/>
      <c r="AM201" s="64"/>
      <c r="AN201" s="64"/>
      <c r="AO201" s="64"/>
      <c r="AP201" s="64"/>
      <c r="AQ201" s="64"/>
      <c r="AR201" s="64"/>
      <c r="AS201" s="64"/>
      <c r="AT201" s="64"/>
      <c r="AU201" s="64"/>
      <c r="AV201" s="64"/>
      <c r="AW201" s="64"/>
      <c r="AX201" s="64"/>
      <c r="AY201" s="64"/>
    </row>
    <row r="202" spans="11:51" x14ac:dyDescent="0.15">
      <c r="K202" s="64"/>
      <c r="L202" s="64"/>
      <c r="M202" s="64"/>
      <c r="N202" s="64"/>
      <c r="O202" s="64"/>
      <c r="P202" s="64"/>
      <c r="Q202" s="64"/>
      <c r="R202" s="64"/>
      <c r="S202" s="64"/>
      <c r="T202" s="64"/>
      <c r="U202" s="64"/>
      <c r="V202" s="64"/>
      <c r="W202" s="64"/>
      <c r="X202" s="64"/>
      <c r="Y202" s="64"/>
      <c r="Z202" s="64"/>
      <c r="AA202" s="64"/>
      <c r="AB202" s="64"/>
      <c r="AC202" s="64"/>
      <c r="AD202" s="64"/>
      <c r="AE202" s="64"/>
      <c r="AF202" s="64"/>
      <c r="AG202" s="64"/>
      <c r="AH202" s="64"/>
      <c r="AI202" s="64"/>
      <c r="AJ202" s="64"/>
      <c r="AK202" s="64"/>
      <c r="AL202" s="64"/>
      <c r="AM202" s="64"/>
      <c r="AN202" s="64"/>
      <c r="AO202" s="64"/>
      <c r="AP202" s="64"/>
      <c r="AQ202" s="64"/>
      <c r="AR202" s="64"/>
      <c r="AS202" s="64"/>
      <c r="AT202" s="64"/>
      <c r="AU202" s="64"/>
      <c r="AV202" s="64"/>
      <c r="AW202" s="64"/>
      <c r="AX202" s="64"/>
      <c r="AY202" s="64"/>
    </row>
    <row r="203" spans="11:51" x14ac:dyDescent="0.15">
      <c r="K203" s="64"/>
      <c r="L203" s="64"/>
      <c r="M203" s="64"/>
      <c r="N203" s="64"/>
      <c r="O203" s="64"/>
      <c r="P203" s="64"/>
      <c r="Q203" s="64"/>
      <c r="R203" s="64"/>
      <c r="S203" s="64"/>
      <c r="T203" s="64"/>
      <c r="U203" s="64"/>
      <c r="V203" s="64"/>
      <c r="W203" s="64"/>
      <c r="X203" s="64"/>
      <c r="Y203" s="64"/>
      <c r="Z203" s="64"/>
      <c r="AA203" s="64"/>
      <c r="AB203" s="64"/>
      <c r="AC203" s="64"/>
      <c r="AD203" s="64"/>
      <c r="AE203" s="64"/>
      <c r="AF203" s="64"/>
      <c r="AG203" s="64"/>
      <c r="AH203" s="64"/>
      <c r="AI203" s="64"/>
      <c r="AJ203" s="64"/>
      <c r="AK203" s="64"/>
      <c r="AL203" s="64"/>
      <c r="AM203" s="64"/>
      <c r="AN203" s="64"/>
      <c r="AO203" s="64"/>
      <c r="AP203" s="64"/>
      <c r="AQ203" s="64"/>
      <c r="AR203" s="64"/>
      <c r="AS203" s="64"/>
      <c r="AT203" s="64"/>
      <c r="AU203" s="64"/>
      <c r="AV203" s="64"/>
      <c r="AW203" s="64"/>
      <c r="AX203" s="64"/>
      <c r="AY203" s="64"/>
    </row>
    <row r="204" spans="11:51" x14ac:dyDescent="0.15">
      <c r="K204" s="64"/>
      <c r="L204" s="64"/>
      <c r="M204" s="64"/>
      <c r="N204" s="64"/>
      <c r="O204" s="64"/>
      <c r="P204" s="64"/>
      <c r="Q204" s="64"/>
      <c r="R204" s="64"/>
      <c r="S204" s="64"/>
      <c r="T204" s="64"/>
      <c r="U204" s="64"/>
      <c r="V204" s="64"/>
      <c r="W204" s="64"/>
      <c r="X204" s="64"/>
      <c r="Y204" s="64"/>
      <c r="Z204" s="64"/>
      <c r="AA204" s="64"/>
      <c r="AB204" s="64"/>
      <c r="AC204" s="64"/>
      <c r="AD204" s="64"/>
      <c r="AE204" s="64"/>
      <c r="AF204" s="64"/>
      <c r="AG204" s="64"/>
      <c r="AH204" s="64"/>
      <c r="AI204" s="64"/>
      <c r="AJ204" s="64"/>
      <c r="AK204" s="64"/>
      <c r="AL204" s="64"/>
      <c r="AM204" s="64"/>
      <c r="AN204" s="64"/>
      <c r="AO204" s="64"/>
      <c r="AP204" s="64"/>
      <c r="AQ204" s="64"/>
      <c r="AR204" s="64"/>
      <c r="AS204" s="64"/>
      <c r="AT204" s="64"/>
      <c r="AU204" s="64"/>
      <c r="AV204" s="64"/>
      <c r="AW204" s="64"/>
      <c r="AX204" s="64"/>
      <c r="AY204" s="64"/>
    </row>
    <row r="205" spans="11:51" x14ac:dyDescent="0.15">
      <c r="K205" s="64"/>
      <c r="L205" s="64"/>
      <c r="M205" s="64"/>
      <c r="N205" s="64"/>
      <c r="O205" s="64"/>
      <c r="P205" s="64"/>
      <c r="Q205" s="64"/>
      <c r="R205" s="64"/>
      <c r="S205" s="64"/>
      <c r="T205" s="64"/>
      <c r="U205" s="64"/>
      <c r="V205" s="64"/>
      <c r="W205" s="64"/>
      <c r="X205" s="64"/>
      <c r="Y205" s="64"/>
      <c r="Z205" s="64"/>
      <c r="AA205" s="64"/>
      <c r="AB205" s="64"/>
      <c r="AC205" s="64"/>
      <c r="AD205" s="64"/>
      <c r="AE205" s="64"/>
      <c r="AF205" s="64"/>
      <c r="AG205" s="64"/>
      <c r="AH205" s="64"/>
      <c r="AI205" s="64"/>
      <c r="AJ205" s="64"/>
      <c r="AK205" s="64"/>
      <c r="AL205" s="64"/>
      <c r="AM205" s="64"/>
      <c r="AN205" s="64"/>
      <c r="AO205" s="64"/>
      <c r="AP205" s="64"/>
      <c r="AQ205" s="64"/>
      <c r="AR205" s="64"/>
      <c r="AS205" s="64"/>
      <c r="AT205" s="64"/>
      <c r="AU205" s="64"/>
      <c r="AV205" s="64"/>
      <c r="AW205" s="64"/>
      <c r="AX205" s="64"/>
      <c r="AY205" s="64"/>
    </row>
    <row r="206" spans="11:51" x14ac:dyDescent="0.15">
      <c r="K206" s="64"/>
      <c r="L206" s="64"/>
      <c r="M206" s="64"/>
      <c r="N206" s="64"/>
      <c r="O206" s="64"/>
      <c r="P206" s="64"/>
      <c r="Q206" s="64"/>
      <c r="R206" s="64"/>
      <c r="S206" s="64"/>
      <c r="T206" s="64"/>
      <c r="U206" s="64"/>
      <c r="V206" s="64"/>
      <c r="W206" s="64"/>
      <c r="X206" s="64"/>
      <c r="Y206" s="64"/>
      <c r="Z206" s="64"/>
      <c r="AA206" s="64"/>
      <c r="AB206" s="64"/>
      <c r="AC206" s="64"/>
      <c r="AD206" s="64"/>
      <c r="AE206" s="64"/>
      <c r="AF206" s="64"/>
      <c r="AG206" s="64"/>
      <c r="AH206" s="64"/>
      <c r="AI206" s="64"/>
      <c r="AJ206" s="64"/>
      <c r="AK206" s="64"/>
      <c r="AL206" s="64"/>
      <c r="AM206" s="64"/>
      <c r="AN206" s="64"/>
      <c r="AO206" s="64"/>
      <c r="AP206" s="64"/>
      <c r="AQ206" s="64"/>
      <c r="AR206" s="64"/>
      <c r="AS206" s="64"/>
      <c r="AT206" s="64"/>
      <c r="AU206" s="64"/>
      <c r="AV206" s="64"/>
      <c r="AW206" s="64"/>
      <c r="AX206" s="64"/>
      <c r="AY206" s="64"/>
    </row>
    <row r="207" spans="11:51" x14ac:dyDescent="0.15">
      <c r="K207" s="64"/>
      <c r="L207" s="64"/>
      <c r="M207" s="64"/>
      <c r="N207" s="64"/>
      <c r="O207" s="64"/>
      <c r="P207" s="64"/>
      <c r="Q207" s="64"/>
      <c r="R207" s="64"/>
      <c r="S207" s="64"/>
      <c r="T207" s="64"/>
      <c r="U207" s="64"/>
      <c r="V207" s="64"/>
      <c r="W207" s="64"/>
      <c r="X207" s="64"/>
      <c r="Y207" s="64"/>
      <c r="Z207" s="64"/>
      <c r="AA207" s="64"/>
      <c r="AB207" s="64"/>
      <c r="AC207" s="64"/>
      <c r="AD207" s="64"/>
      <c r="AE207" s="64"/>
      <c r="AF207" s="64"/>
      <c r="AG207" s="64"/>
      <c r="AH207" s="64"/>
      <c r="AI207" s="64"/>
      <c r="AJ207" s="64"/>
      <c r="AK207" s="64"/>
      <c r="AL207" s="64"/>
      <c r="AM207" s="64"/>
      <c r="AN207" s="64"/>
      <c r="AO207" s="64"/>
      <c r="AP207" s="64"/>
      <c r="AQ207" s="64"/>
      <c r="AR207" s="64"/>
      <c r="AS207" s="64"/>
      <c r="AT207" s="64"/>
      <c r="AU207" s="64"/>
      <c r="AV207" s="64"/>
      <c r="AW207" s="64"/>
      <c r="AX207" s="64"/>
      <c r="AY207" s="64"/>
    </row>
    <row r="208" spans="11:51" x14ac:dyDescent="0.15">
      <c r="K208" s="64"/>
      <c r="L208" s="64"/>
      <c r="M208" s="64"/>
      <c r="N208" s="64"/>
      <c r="O208" s="64"/>
      <c r="P208" s="64"/>
      <c r="Q208" s="64"/>
      <c r="R208" s="64"/>
      <c r="S208" s="64"/>
      <c r="T208" s="64"/>
      <c r="U208" s="64"/>
      <c r="V208" s="64"/>
      <c r="W208" s="64"/>
      <c r="X208" s="64"/>
      <c r="Y208" s="64"/>
      <c r="Z208" s="64"/>
      <c r="AA208" s="64"/>
      <c r="AB208" s="64"/>
      <c r="AC208" s="64"/>
      <c r="AD208" s="64"/>
      <c r="AE208" s="64"/>
      <c r="AF208" s="64"/>
      <c r="AG208" s="64"/>
      <c r="AH208" s="64"/>
      <c r="AI208" s="64"/>
      <c r="AJ208" s="64"/>
      <c r="AK208" s="64"/>
      <c r="AL208" s="64"/>
      <c r="AM208" s="64"/>
      <c r="AN208" s="64"/>
      <c r="AO208" s="64"/>
      <c r="AP208" s="64"/>
      <c r="AQ208" s="64"/>
      <c r="AR208" s="64"/>
      <c r="AS208" s="64"/>
      <c r="AT208" s="64"/>
      <c r="AU208" s="64"/>
      <c r="AV208" s="64"/>
      <c r="AW208" s="64"/>
      <c r="AX208" s="64"/>
      <c r="AY208" s="64"/>
    </row>
    <row r="209" spans="11:51" x14ac:dyDescent="0.15">
      <c r="K209" s="64"/>
      <c r="L209" s="64"/>
      <c r="M209" s="64"/>
      <c r="N209" s="64"/>
      <c r="O209" s="64"/>
      <c r="P209" s="64"/>
      <c r="Q209" s="64"/>
      <c r="R209" s="64"/>
      <c r="S209" s="64"/>
      <c r="T209" s="64"/>
      <c r="U209" s="64"/>
      <c r="V209" s="64"/>
      <c r="W209" s="64"/>
      <c r="X209" s="64"/>
      <c r="Y209" s="64"/>
      <c r="Z209" s="64"/>
      <c r="AA209" s="64"/>
      <c r="AB209" s="64"/>
      <c r="AC209" s="64"/>
      <c r="AD209" s="64"/>
      <c r="AE209" s="64"/>
      <c r="AF209" s="64"/>
      <c r="AG209" s="64"/>
      <c r="AH209" s="64"/>
      <c r="AI209" s="64"/>
      <c r="AJ209" s="64"/>
      <c r="AK209" s="64"/>
      <c r="AL209" s="64"/>
      <c r="AM209" s="64"/>
      <c r="AN209" s="64"/>
      <c r="AO209" s="64"/>
      <c r="AP209" s="64"/>
      <c r="AQ209" s="64"/>
      <c r="AR209" s="64"/>
      <c r="AS209" s="64"/>
      <c r="AT209" s="64"/>
      <c r="AU209" s="64"/>
      <c r="AV209" s="64"/>
      <c r="AW209" s="64"/>
      <c r="AX209" s="64"/>
      <c r="AY209" s="64"/>
    </row>
    <row r="210" spans="11:51" x14ac:dyDescent="0.15">
      <c r="K210" s="64"/>
      <c r="L210" s="64"/>
      <c r="M210" s="64"/>
      <c r="N210" s="64"/>
      <c r="O210" s="64"/>
      <c r="P210" s="64"/>
      <c r="Q210" s="64"/>
      <c r="R210" s="64"/>
      <c r="S210" s="64"/>
      <c r="T210" s="64"/>
      <c r="U210" s="64"/>
      <c r="V210" s="64"/>
      <c r="W210" s="64"/>
      <c r="X210" s="64"/>
      <c r="Y210" s="64"/>
      <c r="Z210" s="64"/>
      <c r="AA210" s="64"/>
      <c r="AB210" s="64"/>
      <c r="AC210" s="64"/>
      <c r="AD210" s="64"/>
      <c r="AE210" s="64"/>
      <c r="AF210" s="64"/>
      <c r="AG210" s="64"/>
      <c r="AH210" s="64"/>
      <c r="AI210" s="64"/>
      <c r="AJ210" s="64"/>
      <c r="AK210" s="64"/>
      <c r="AL210" s="64"/>
      <c r="AM210" s="64"/>
      <c r="AN210" s="64"/>
      <c r="AO210" s="64"/>
      <c r="AP210" s="64"/>
      <c r="AQ210" s="64"/>
      <c r="AR210" s="64"/>
      <c r="AS210" s="64"/>
      <c r="AT210" s="64"/>
      <c r="AU210" s="64"/>
      <c r="AV210" s="64"/>
      <c r="AW210" s="64"/>
      <c r="AX210" s="64"/>
      <c r="AY210" s="64"/>
    </row>
    <row r="211" spans="11:51" x14ac:dyDescent="0.15">
      <c r="K211" s="64"/>
      <c r="L211" s="64"/>
      <c r="M211" s="64"/>
      <c r="N211" s="64"/>
      <c r="O211" s="64"/>
      <c r="P211" s="64"/>
      <c r="Q211" s="64"/>
      <c r="R211" s="64"/>
      <c r="S211" s="64"/>
      <c r="T211" s="64"/>
      <c r="U211" s="64"/>
      <c r="V211" s="64"/>
      <c r="W211" s="64"/>
      <c r="X211" s="64"/>
      <c r="Y211" s="64"/>
      <c r="Z211" s="64"/>
      <c r="AA211" s="64"/>
      <c r="AB211" s="64"/>
      <c r="AC211" s="64"/>
      <c r="AD211" s="64"/>
      <c r="AE211" s="64"/>
      <c r="AF211" s="64"/>
      <c r="AG211" s="64"/>
      <c r="AH211" s="64"/>
      <c r="AI211" s="64"/>
      <c r="AJ211" s="64"/>
      <c r="AK211" s="64"/>
      <c r="AL211" s="64"/>
      <c r="AM211" s="64"/>
      <c r="AN211" s="64"/>
      <c r="AO211" s="64"/>
      <c r="AP211" s="64"/>
      <c r="AQ211" s="64"/>
      <c r="AR211" s="64"/>
      <c r="AS211" s="64"/>
      <c r="AT211" s="64"/>
      <c r="AU211" s="64"/>
      <c r="AV211" s="64"/>
      <c r="AW211" s="64"/>
      <c r="AX211" s="64"/>
      <c r="AY211" s="64"/>
    </row>
    <row r="212" spans="11:51" x14ac:dyDescent="0.15">
      <c r="K212" s="64"/>
      <c r="L212" s="64"/>
      <c r="M212" s="64"/>
      <c r="N212" s="64"/>
      <c r="O212" s="64"/>
      <c r="P212" s="64"/>
      <c r="Q212" s="64"/>
      <c r="R212" s="64"/>
      <c r="S212" s="64"/>
      <c r="T212" s="64"/>
      <c r="U212" s="64"/>
      <c r="V212" s="64"/>
      <c r="W212" s="64"/>
      <c r="X212" s="64"/>
      <c r="Y212" s="64"/>
      <c r="Z212" s="64"/>
      <c r="AA212" s="64"/>
      <c r="AB212" s="64"/>
      <c r="AC212" s="64"/>
      <c r="AD212" s="64"/>
      <c r="AE212" s="64"/>
      <c r="AF212" s="64"/>
      <c r="AG212" s="64"/>
      <c r="AH212" s="64"/>
      <c r="AI212" s="64"/>
      <c r="AJ212" s="64"/>
      <c r="AK212" s="64"/>
      <c r="AL212" s="64"/>
      <c r="AM212" s="64"/>
      <c r="AN212" s="64"/>
      <c r="AO212" s="64"/>
      <c r="AP212" s="64"/>
      <c r="AQ212" s="64"/>
      <c r="AR212" s="64"/>
      <c r="AS212" s="64"/>
      <c r="AT212" s="64"/>
      <c r="AU212" s="64"/>
      <c r="AV212" s="64"/>
      <c r="AW212" s="64"/>
      <c r="AX212" s="64"/>
      <c r="AY212" s="64"/>
    </row>
    <row r="213" spans="11:51" x14ac:dyDescent="0.15">
      <c r="K213" s="64"/>
      <c r="L213" s="64"/>
      <c r="M213" s="64"/>
      <c r="N213" s="64"/>
      <c r="O213" s="64"/>
      <c r="P213" s="64"/>
      <c r="Q213" s="64"/>
      <c r="R213" s="64"/>
      <c r="S213" s="64"/>
      <c r="T213" s="64"/>
      <c r="U213" s="64"/>
      <c r="V213" s="64"/>
      <c r="W213" s="64"/>
      <c r="X213" s="64"/>
      <c r="Y213" s="64"/>
      <c r="Z213" s="64"/>
      <c r="AA213" s="64"/>
      <c r="AB213" s="64"/>
      <c r="AC213" s="64"/>
      <c r="AD213" s="64"/>
      <c r="AE213" s="64"/>
      <c r="AF213" s="64"/>
      <c r="AG213" s="64"/>
      <c r="AH213" s="64"/>
      <c r="AI213" s="64"/>
      <c r="AJ213" s="64"/>
      <c r="AK213" s="64"/>
      <c r="AL213" s="64"/>
      <c r="AM213" s="64"/>
      <c r="AN213" s="64"/>
      <c r="AO213" s="64"/>
      <c r="AP213" s="64"/>
      <c r="AQ213" s="64"/>
      <c r="AR213" s="64"/>
      <c r="AS213" s="64"/>
      <c r="AT213" s="64"/>
      <c r="AU213" s="64"/>
      <c r="AV213" s="64"/>
      <c r="AW213" s="64"/>
      <c r="AX213" s="64"/>
      <c r="AY213" s="64"/>
    </row>
    <row r="214" spans="11:51" x14ac:dyDescent="0.15">
      <c r="K214" s="64"/>
      <c r="L214" s="64"/>
      <c r="M214" s="64"/>
      <c r="N214" s="64"/>
      <c r="O214" s="64"/>
      <c r="P214" s="64"/>
      <c r="Q214" s="64"/>
      <c r="R214" s="64"/>
      <c r="S214" s="64"/>
      <c r="T214" s="64"/>
      <c r="U214" s="64"/>
      <c r="V214" s="64"/>
      <c r="W214" s="64"/>
      <c r="X214" s="64"/>
      <c r="Y214" s="64"/>
      <c r="Z214" s="64"/>
      <c r="AA214" s="64"/>
      <c r="AB214" s="64"/>
      <c r="AC214" s="64"/>
      <c r="AD214" s="64"/>
      <c r="AE214" s="64"/>
      <c r="AF214" s="64"/>
      <c r="AG214" s="64"/>
      <c r="AH214" s="64"/>
      <c r="AI214" s="64"/>
      <c r="AJ214" s="64"/>
      <c r="AK214" s="64"/>
      <c r="AL214" s="64"/>
      <c r="AM214" s="64"/>
      <c r="AN214" s="64"/>
      <c r="AO214" s="64"/>
      <c r="AP214" s="64"/>
      <c r="AQ214" s="64"/>
      <c r="AR214" s="64"/>
      <c r="AS214" s="64"/>
      <c r="AT214" s="64"/>
      <c r="AU214" s="64"/>
      <c r="AV214" s="64"/>
      <c r="AW214" s="64"/>
      <c r="AX214" s="64"/>
      <c r="AY214" s="64"/>
    </row>
    <row r="215" spans="11:51" x14ac:dyDescent="0.15">
      <c r="K215" s="64"/>
      <c r="L215" s="64"/>
      <c r="M215" s="64"/>
      <c r="N215" s="64"/>
      <c r="O215" s="64"/>
      <c r="P215" s="64"/>
      <c r="Q215" s="64"/>
      <c r="R215" s="64"/>
      <c r="S215" s="64"/>
      <c r="T215" s="64"/>
      <c r="U215" s="64"/>
      <c r="V215" s="64"/>
      <c r="W215" s="64"/>
      <c r="X215" s="64"/>
      <c r="Y215" s="64"/>
      <c r="Z215" s="64"/>
      <c r="AA215" s="64"/>
      <c r="AB215" s="64"/>
      <c r="AC215" s="64"/>
      <c r="AD215" s="64"/>
      <c r="AE215" s="64"/>
      <c r="AF215" s="64"/>
      <c r="AG215" s="64"/>
      <c r="AH215" s="64"/>
      <c r="AI215" s="64"/>
      <c r="AJ215" s="64"/>
      <c r="AK215" s="64"/>
      <c r="AL215" s="64"/>
      <c r="AM215" s="64"/>
      <c r="AN215" s="64"/>
      <c r="AO215" s="64"/>
      <c r="AP215" s="64"/>
      <c r="AQ215" s="64"/>
      <c r="AR215" s="64"/>
      <c r="AS215" s="64"/>
      <c r="AT215" s="64"/>
      <c r="AU215" s="64"/>
      <c r="AV215" s="64"/>
      <c r="AW215" s="64"/>
      <c r="AX215" s="64"/>
      <c r="AY215" s="64"/>
    </row>
    <row r="216" spans="11:51" x14ac:dyDescent="0.15">
      <c r="K216" s="64"/>
      <c r="L216" s="64"/>
      <c r="M216" s="64"/>
      <c r="N216" s="64"/>
      <c r="O216" s="64"/>
      <c r="P216" s="64"/>
      <c r="Q216" s="64"/>
      <c r="R216" s="64"/>
      <c r="S216" s="64"/>
      <c r="T216" s="64"/>
      <c r="U216" s="64"/>
      <c r="V216" s="64"/>
      <c r="W216" s="64"/>
      <c r="X216" s="64"/>
      <c r="Y216" s="64"/>
      <c r="Z216" s="64"/>
      <c r="AA216" s="64"/>
      <c r="AB216" s="64"/>
      <c r="AC216" s="64"/>
      <c r="AD216" s="64"/>
      <c r="AE216" s="64"/>
      <c r="AF216" s="64"/>
      <c r="AG216" s="64"/>
      <c r="AH216" s="64"/>
      <c r="AI216" s="64"/>
      <c r="AJ216" s="64"/>
      <c r="AK216" s="64"/>
      <c r="AL216" s="64"/>
      <c r="AM216" s="64"/>
      <c r="AN216" s="64"/>
      <c r="AO216" s="64"/>
      <c r="AP216" s="64"/>
      <c r="AQ216" s="64"/>
      <c r="AR216" s="64"/>
      <c r="AS216" s="64"/>
      <c r="AT216" s="64"/>
      <c r="AU216" s="64"/>
      <c r="AV216" s="64"/>
      <c r="AW216" s="64"/>
      <c r="AX216" s="64"/>
      <c r="AY216" s="64"/>
    </row>
    <row r="217" spans="11:51" x14ac:dyDescent="0.15">
      <c r="K217" s="64"/>
      <c r="L217" s="64"/>
      <c r="M217" s="64"/>
      <c r="N217" s="64"/>
      <c r="O217" s="64"/>
      <c r="P217" s="64"/>
      <c r="Q217" s="64"/>
      <c r="R217" s="64"/>
      <c r="S217" s="64"/>
      <c r="T217" s="64"/>
      <c r="U217" s="64"/>
      <c r="V217" s="64"/>
      <c r="W217" s="64"/>
      <c r="X217" s="64"/>
      <c r="Y217" s="64"/>
      <c r="Z217" s="64"/>
      <c r="AA217" s="64"/>
      <c r="AB217" s="64"/>
      <c r="AC217" s="64"/>
      <c r="AD217" s="64"/>
      <c r="AE217" s="64"/>
      <c r="AF217" s="64"/>
      <c r="AG217" s="64"/>
      <c r="AH217" s="64"/>
      <c r="AI217" s="64"/>
      <c r="AJ217" s="64"/>
      <c r="AK217" s="64"/>
      <c r="AL217" s="64"/>
      <c r="AM217" s="64"/>
      <c r="AN217" s="64"/>
      <c r="AO217" s="64"/>
      <c r="AP217" s="64"/>
      <c r="AQ217" s="64"/>
      <c r="AR217" s="64"/>
      <c r="AS217" s="64"/>
      <c r="AT217" s="64"/>
      <c r="AU217" s="64"/>
      <c r="AV217" s="64"/>
      <c r="AW217" s="64"/>
      <c r="AX217" s="64"/>
      <c r="AY217" s="64"/>
    </row>
    <row r="218" spans="11:51" x14ac:dyDescent="0.15">
      <c r="K218" s="64"/>
      <c r="L218" s="64"/>
      <c r="M218" s="64"/>
      <c r="N218" s="64"/>
      <c r="O218" s="64"/>
      <c r="P218" s="64"/>
      <c r="Q218" s="64"/>
      <c r="R218" s="64"/>
      <c r="S218" s="64"/>
      <c r="T218" s="64"/>
      <c r="U218" s="64"/>
      <c r="V218" s="64"/>
      <c r="W218" s="64"/>
      <c r="X218" s="64"/>
      <c r="Y218" s="64"/>
      <c r="Z218" s="64"/>
      <c r="AA218" s="64"/>
      <c r="AB218" s="64"/>
      <c r="AC218" s="64"/>
      <c r="AD218" s="64"/>
      <c r="AE218" s="64"/>
      <c r="AF218" s="64"/>
      <c r="AG218" s="64"/>
      <c r="AH218" s="64"/>
      <c r="AI218" s="64"/>
      <c r="AJ218" s="64"/>
      <c r="AK218" s="64"/>
      <c r="AL218" s="64"/>
      <c r="AM218" s="64"/>
      <c r="AN218" s="64"/>
      <c r="AO218" s="64"/>
      <c r="AP218" s="64"/>
      <c r="AQ218" s="64"/>
      <c r="AR218" s="64"/>
      <c r="AS218" s="64"/>
      <c r="AT218" s="64"/>
      <c r="AU218" s="64"/>
      <c r="AV218" s="64"/>
      <c r="AW218" s="64"/>
      <c r="AX218" s="64"/>
      <c r="AY218" s="64"/>
    </row>
    <row r="219" spans="11:51" x14ac:dyDescent="0.15">
      <c r="K219" s="64"/>
      <c r="L219" s="64"/>
      <c r="M219" s="64"/>
      <c r="N219" s="64"/>
      <c r="O219" s="64"/>
      <c r="P219" s="64"/>
      <c r="Q219" s="64"/>
      <c r="R219" s="64"/>
      <c r="S219" s="64"/>
      <c r="T219" s="64"/>
      <c r="U219" s="64"/>
      <c r="V219" s="64"/>
      <c r="W219" s="64"/>
      <c r="X219" s="64"/>
      <c r="Y219" s="64"/>
      <c r="Z219" s="64"/>
      <c r="AA219" s="64"/>
      <c r="AB219" s="64"/>
      <c r="AC219" s="64"/>
      <c r="AD219" s="64"/>
      <c r="AE219" s="64"/>
      <c r="AF219" s="64"/>
      <c r="AG219" s="64"/>
      <c r="AH219" s="64"/>
      <c r="AI219" s="64"/>
      <c r="AJ219" s="64"/>
      <c r="AK219" s="64"/>
      <c r="AL219" s="64"/>
      <c r="AM219" s="64"/>
      <c r="AN219" s="64"/>
      <c r="AO219" s="64"/>
      <c r="AP219" s="64"/>
      <c r="AQ219" s="64"/>
      <c r="AR219" s="64"/>
      <c r="AS219" s="64"/>
      <c r="AT219" s="64"/>
      <c r="AU219" s="64"/>
      <c r="AV219" s="64"/>
      <c r="AW219" s="64"/>
      <c r="AX219" s="64"/>
      <c r="AY219" s="64"/>
    </row>
    <row r="220" spans="11:51" x14ac:dyDescent="0.15">
      <c r="K220" s="64"/>
      <c r="L220" s="64"/>
      <c r="M220" s="64"/>
      <c r="N220" s="64"/>
      <c r="O220" s="64"/>
      <c r="P220" s="64"/>
      <c r="Q220" s="64"/>
      <c r="R220" s="64"/>
      <c r="S220" s="64"/>
      <c r="T220" s="64"/>
      <c r="U220" s="64"/>
      <c r="V220" s="64"/>
      <c r="W220" s="64"/>
      <c r="X220" s="64"/>
      <c r="Y220" s="64"/>
      <c r="Z220" s="64"/>
      <c r="AA220" s="64"/>
      <c r="AB220" s="64"/>
      <c r="AC220" s="64"/>
      <c r="AD220" s="64"/>
      <c r="AE220" s="64"/>
      <c r="AF220" s="64"/>
      <c r="AG220" s="64"/>
      <c r="AH220" s="64"/>
      <c r="AI220" s="64"/>
      <c r="AJ220" s="64"/>
      <c r="AK220" s="64"/>
      <c r="AL220" s="64"/>
      <c r="AM220" s="64"/>
      <c r="AN220" s="64"/>
      <c r="AO220" s="64"/>
      <c r="AP220" s="64"/>
      <c r="AQ220" s="64"/>
      <c r="AR220" s="64"/>
      <c r="AS220" s="64"/>
      <c r="AT220" s="64"/>
      <c r="AU220" s="64"/>
      <c r="AV220" s="64"/>
      <c r="AW220" s="64"/>
      <c r="AX220" s="64"/>
      <c r="AY220" s="64"/>
    </row>
    <row r="221" spans="11:51" x14ac:dyDescent="0.15">
      <c r="K221" s="64"/>
      <c r="L221" s="64"/>
      <c r="M221" s="64"/>
      <c r="N221" s="64"/>
      <c r="O221" s="64"/>
      <c r="P221" s="64"/>
      <c r="Q221" s="64"/>
      <c r="R221" s="64"/>
      <c r="S221" s="64"/>
      <c r="T221" s="64"/>
      <c r="U221" s="64"/>
      <c r="V221" s="64"/>
      <c r="W221" s="64"/>
      <c r="X221" s="64"/>
      <c r="Y221" s="64"/>
      <c r="Z221" s="64"/>
      <c r="AA221" s="64"/>
      <c r="AB221" s="64"/>
      <c r="AC221" s="64"/>
      <c r="AD221" s="64"/>
      <c r="AE221" s="64"/>
      <c r="AF221" s="64"/>
      <c r="AG221" s="64"/>
      <c r="AH221" s="64"/>
      <c r="AI221" s="64"/>
      <c r="AJ221" s="64"/>
      <c r="AK221" s="64"/>
      <c r="AL221" s="64"/>
      <c r="AM221" s="64"/>
      <c r="AN221" s="64"/>
      <c r="AO221" s="64"/>
      <c r="AP221" s="64"/>
      <c r="AQ221" s="64"/>
      <c r="AR221" s="64"/>
      <c r="AS221" s="64"/>
      <c r="AT221" s="64"/>
      <c r="AU221" s="64"/>
      <c r="AV221" s="64"/>
      <c r="AW221" s="64"/>
      <c r="AX221" s="64"/>
      <c r="AY221" s="64"/>
    </row>
    <row r="222" spans="11:51" x14ac:dyDescent="0.15">
      <c r="K222" s="64"/>
      <c r="L222" s="64"/>
      <c r="M222" s="64"/>
      <c r="N222" s="64"/>
      <c r="O222" s="64"/>
      <c r="P222" s="64"/>
      <c r="Q222" s="64"/>
      <c r="R222" s="64"/>
      <c r="S222" s="64"/>
      <c r="T222" s="64"/>
      <c r="U222" s="64"/>
      <c r="V222" s="64"/>
      <c r="W222" s="64"/>
      <c r="X222" s="64"/>
      <c r="Y222" s="64"/>
      <c r="Z222" s="64"/>
      <c r="AA222" s="64"/>
      <c r="AB222" s="64"/>
      <c r="AC222" s="64"/>
      <c r="AD222" s="64"/>
      <c r="AE222" s="64"/>
      <c r="AF222" s="64"/>
      <c r="AG222" s="64"/>
      <c r="AH222" s="64"/>
      <c r="AI222" s="64"/>
      <c r="AJ222" s="64"/>
      <c r="AK222" s="64"/>
      <c r="AL222" s="64"/>
      <c r="AM222" s="64"/>
      <c r="AN222" s="64"/>
      <c r="AO222" s="64"/>
      <c r="AP222" s="64"/>
      <c r="AQ222" s="64"/>
      <c r="AR222" s="64"/>
      <c r="AS222" s="64"/>
      <c r="AT222" s="64"/>
      <c r="AU222" s="64"/>
      <c r="AV222" s="64"/>
      <c r="AW222" s="64"/>
      <c r="AX222" s="64"/>
      <c r="AY222" s="64"/>
    </row>
    <row r="223" spans="11:51" x14ac:dyDescent="0.15">
      <c r="K223" s="64"/>
      <c r="L223" s="64"/>
      <c r="M223" s="64"/>
      <c r="N223" s="64"/>
      <c r="O223" s="64"/>
      <c r="P223" s="64"/>
      <c r="Q223" s="64"/>
      <c r="R223" s="64"/>
      <c r="S223" s="64"/>
      <c r="T223" s="64"/>
      <c r="U223" s="64"/>
      <c r="V223" s="64"/>
      <c r="W223" s="64"/>
      <c r="X223" s="64"/>
      <c r="Y223" s="64"/>
      <c r="Z223" s="64"/>
      <c r="AA223" s="64"/>
      <c r="AB223" s="64"/>
      <c r="AC223" s="64"/>
      <c r="AD223" s="64"/>
      <c r="AE223" s="64"/>
      <c r="AF223" s="64"/>
      <c r="AG223" s="64"/>
      <c r="AH223" s="64"/>
      <c r="AI223" s="64"/>
      <c r="AJ223" s="64"/>
      <c r="AK223" s="64"/>
      <c r="AL223" s="64"/>
      <c r="AM223" s="64"/>
      <c r="AN223" s="64"/>
      <c r="AO223" s="64"/>
      <c r="AP223" s="64"/>
      <c r="AQ223" s="64"/>
      <c r="AR223" s="64"/>
      <c r="AS223" s="64"/>
      <c r="AT223" s="64"/>
      <c r="AU223" s="64"/>
      <c r="AV223" s="64"/>
      <c r="AW223" s="64"/>
      <c r="AX223" s="64"/>
      <c r="AY223" s="64"/>
    </row>
    <row r="224" spans="11:51" x14ac:dyDescent="0.15">
      <c r="K224" s="64"/>
      <c r="L224" s="64"/>
      <c r="M224" s="64"/>
      <c r="N224" s="64"/>
      <c r="O224" s="64"/>
      <c r="P224" s="64"/>
      <c r="Q224" s="64"/>
      <c r="R224" s="64"/>
      <c r="S224" s="64"/>
      <c r="T224" s="64"/>
      <c r="U224" s="64"/>
      <c r="V224" s="64"/>
      <c r="W224" s="64"/>
      <c r="X224" s="64"/>
      <c r="Y224" s="64"/>
      <c r="Z224" s="64"/>
      <c r="AA224" s="64"/>
      <c r="AB224" s="64"/>
      <c r="AC224" s="64"/>
      <c r="AD224" s="64"/>
      <c r="AE224" s="64"/>
      <c r="AF224" s="64"/>
      <c r="AG224" s="64"/>
      <c r="AH224" s="64"/>
      <c r="AI224" s="64"/>
      <c r="AJ224" s="64"/>
      <c r="AK224" s="64"/>
      <c r="AL224" s="64"/>
      <c r="AM224" s="64"/>
      <c r="AN224" s="64"/>
      <c r="AO224" s="64"/>
      <c r="AP224" s="64"/>
      <c r="AQ224" s="64"/>
      <c r="AR224" s="64"/>
      <c r="AS224" s="64"/>
      <c r="AT224" s="64"/>
      <c r="AU224" s="64"/>
      <c r="AV224" s="64"/>
      <c r="AW224" s="64"/>
      <c r="AX224" s="64"/>
      <c r="AY224" s="64"/>
    </row>
    <row r="225" spans="11:51" x14ac:dyDescent="0.15">
      <c r="K225" s="64"/>
      <c r="L225" s="64"/>
      <c r="M225" s="64"/>
      <c r="N225" s="64"/>
      <c r="O225" s="64"/>
      <c r="P225" s="64"/>
      <c r="Q225" s="64"/>
      <c r="R225" s="64"/>
      <c r="S225" s="64"/>
      <c r="T225" s="64"/>
      <c r="U225" s="64"/>
      <c r="V225" s="64"/>
      <c r="W225" s="64"/>
      <c r="X225" s="64"/>
      <c r="Y225" s="64"/>
      <c r="Z225" s="64"/>
      <c r="AA225" s="64"/>
      <c r="AB225" s="64"/>
      <c r="AC225" s="64"/>
      <c r="AD225" s="64"/>
      <c r="AE225" s="64"/>
      <c r="AF225" s="64"/>
      <c r="AG225" s="64"/>
      <c r="AH225" s="64"/>
      <c r="AI225" s="64"/>
      <c r="AJ225" s="64"/>
      <c r="AK225" s="64"/>
      <c r="AL225" s="64"/>
      <c r="AM225" s="64"/>
      <c r="AN225" s="64"/>
      <c r="AO225" s="64"/>
      <c r="AP225" s="64"/>
      <c r="AQ225" s="64"/>
      <c r="AR225" s="64"/>
      <c r="AS225" s="64"/>
      <c r="AT225" s="64"/>
      <c r="AU225" s="64"/>
      <c r="AV225" s="64"/>
      <c r="AW225" s="64"/>
      <c r="AX225" s="64"/>
      <c r="AY225" s="64"/>
    </row>
    <row r="226" spans="11:51" x14ac:dyDescent="0.15">
      <c r="K226" s="64"/>
      <c r="L226" s="64"/>
      <c r="M226" s="64"/>
      <c r="N226" s="64"/>
      <c r="O226" s="64"/>
      <c r="P226" s="64"/>
      <c r="Q226" s="64"/>
      <c r="R226" s="64"/>
      <c r="S226" s="64"/>
      <c r="T226" s="64"/>
      <c r="U226" s="64"/>
      <c r="V226" s="64"/>
      <c r="W226" s="64"/>
      <c r="X226" s="64"/>
      <c r="Y226" s="64"/>
      <c r="Z226" s="64"/>
      <c r="AA226" s="64"/>
      <c r="AB226" s="64"/>
      <c r="AC226" s="64"/>
      <c r="AD226" s="64"/>
      <c r="AE226" s="64"/>
      <c r="AF226" s="64"/>
      <c r="AG226" s="64"/>
      <c r="AH226" s="64"/>
      <c r="AI226" s="64"/>
      <c r="AJ226" s="64"/>
      <c r="AK226" s="64"/>
      <c r="AL226" s="64"/>
      <c r="AM226" s="64"/>
      <c r="AN226" s="64"/>
      <c r="AO226" s="64"/>
      <c r="AP226" s="64"/>
      <c r="AQ226" s="64"/>
      <c r="AR226" s="64"/>
      <c r="AS226" s="64"/>
      <c r="AT226" s="64"/>
      <c r="AU226" s="64"/>
      <c r="AV226" s="64"/>
      <c r="AW226" s="64"/>
      <c r="AX226" s="64"/>
      <c r="AY226" s="64"/>
    </row>
    <row r="227" spans="11:51" x14ac:dyDescent="0.15">
      <c r="K227" s="64"/>
      <c r="L227" s="64"/>
      <c r="M227" s="64"/>
      <c r="N227" s="64"/>
      <c r="O227" s="64"/>
      <c r="P227" s="64"/>
      <c r="Q227" s="64"/>
      <c r="R227" s="64"/>
      <c r="S227" s="64"/>
      <c r="T227" s="64"/>
      <c r="U227" s="64"/>
      <c r="V227" s="64"/>
      <c r="W227" s="64"/>
      <c r="X227" s="64"/>
      <c r="Y227" s="64"/>
      <c r="Z227" s="64"/>
      <c r="AA227" s="64"/>
      <c r="AB227" s="64"/>
      <c r="AC227" s="64"/>
      <c r="AD227" s="64"/>
      <c r="AE227" s="64"/>
      <c r="AF227" s="64"/>
      <c r="AG227" s="64"/>
      <c r="AH227" s="64"/>
      <c r="AI227" s="64"/>
      <c r="AJ227" s="64"/>
      <c r="AK227" s="64"/>
      <c r="AL227" s="64"/>
      <c r="AM227" s="64"/>
      <c r="AN227" s="64"/>
      <c r="AO227" s="64"/>
      <c r="AP227" s="64"/>
      <c r="AQ227" s="64"/>
      <c r="AR227" s="64"/>
      <c r="AS227" s="64"/>
      <c r="AT227" s="64"/>
      <c r="AU227" s="64"/>
      <c r="AV227" s="64"/>
      <c r="AW227" s="64"/>
      <c r="AX227" s="64"/>
      <c r="AY227" s="64"/>
    </row>
    <row r="228" spans="11:51" x14ac:dyDescent="0.15">
      <c r="K228" s="64"/>
      <c r="L228" s="64"/>
      <c r="M228" s="64"/>
      <c r="N228" s="64"/>
      <c r="O228" s="64"/>
      <c r="P228" s="64"/>
      <c r="Q228" s="64"/>
      <c r="R228" s="64"/>
      <c r="S228" s="64"/>
      <c r="T228" s="64"/>
      <c r="U228" s="64"/>
      <c r="V228" s="64"/>
      <c r="W228" s="64"/>
      <c r="X228" s="64"/>
      <c r="Y228" s="64"/>
      <c r="Z228" s="64"/>
      <c r="AA228" s="64"/>
      <c r="AB228" s="64"/>
      <c r="AC228" s="64"/>
      <c r="AD228" s="64"/>
      <c r="AE228" s="64"/>
      <c r="AF228" s="64"/>
      <c r="AG228" s="64"/>
      <c r="AH228" s="64"/>
      <c r="AI228" s="64"/>
      <c r="AJ228" s="64"/>
      <c r="AK228" s="64"/>
      <c r="AL228" s="64"/>
      <c r="AM228" s="64"/>
      <c r="AN228" s="64"/>
      <c r="AO228" s="64"/>
      <c r="AP228" s="64"/>
      <c r="AQ228" s="64"/>
      <c r="AR228" s="64"/>
      <c r="AS228" s="64"/>
      <c r="AT228" s="64"/>
      <c r="AU228" s="64"/>
      <c r="AV228" s="64"/>
      <c r="AW228" s="64"/>
      <c r="AX228" s="64"/>
      <c r="AY228" s="64"/>
    </row>
    <row r="229" spans="11:51" x14ac:dyDescent="0.15">
      <c r="K229" s="64"/>
      <c r="L229" s="64"/>
      <c r="M229" s="64"/>
      <c r="N229" s="64"/>
      <c r="O229" s="64"/>
      <c r="P229" s="64"/>
      <c r="Q229" s="64"/>
      <c r="R229" s="64"/>
      <c r="S229" s="64"/>
      <c r="T229" s="64"/>
      <c r="U229" s="64"/>
      <c r="V229" s="64"/>
      <c r="W229" s="64"/>
      <c r="X229" s="64"/>
      <c r="Y229" s="64"/>
      <c r="Z229" s="64"/>
      <c r="AA229" s="64"/>
      <c r="AB229" s="64"/>
      <c r="AC229" s="64"/>
      <c r="AD229" s="64"/>
      <c r="AE229" s="64"/>
      <c r="AF229" s="64"/>
      <c r="AG229" s="64"/>
      <c r="AH229" s="64"/>
      <c r="AI229" s="64"/>
      <c r="AJ229" s="64"/>
      <c r="AK229" s="64"/>
      <c r="AL229" s="64"/>
      <c r="AM229" s="64"/>
      <c r="AN229" s="64"/>
      <c r="AO229" s="64"/>
      <c r="AP229" s="64"/>
      <c r="AQ229" s="64"/>
      <c r="AR229" s="64"/>
      <c r="AS229" s="64"/>
      <c r="AT229" s="64"/>
      <c r="AU229" s="64"/>
      <c r="AV229" s="64"/>
      <c r="AW229" s="64"/>
      <c r="AX229" s="64"/>
      <c r="AY229" s="64"/>
    </row>
    <row r="230" spans="11:51" x14ac:dyDescent="0.15">
      <c r="K230" s="64"/>
      <c r="L230" s="64"/>
      <c r="M230" s="64"/>
      <c r="N230" s="64"/>
      <c r="O230" s="64"/>
      <c r="P230" s="64"/>
      <c r="Q230" s="64"/>
      <c r="R230" s="64"/>
      <c r="S230" s="64"/>
      <c r="T230" s="64"/>
      <c r="U230" s="64"/>
      <c r="V230" s="64"/>
      <c r="W230" s="64"/>
      <c r="X230" s="64"/>
      <c r="Y230" s="64"/>
      <c r="Z230" s="64"/>
      <c r="AA230" s="64"/>
      <c r="AB230" s="64"/>
      <c r="AC230" s="64"/>
      <c r="AD230" s="64"/>
      <c r="AE230" s="64"/>
      <c r="AF230" s="64"/>
      <c r="AG230" s="64"/>
      <c r="AH230" s="64"/>
      <c r="AI230" s="64"/>
      <c r="AJ230" s="64"/>
      <c r="AK230" s="64"/>
      <c r="AL230" s="64"/>
      <c r="AM230" s="64"/>
      <c r="AN230" s="64"/>
      <c r="AO230" s="64"/>
      <c r="AP230" s="64"/>
      <c r="AQ230" s="64"/>
      <c r="AR230" s="64"/>
      <c r="AS230" s="64"/>
      <c r="AT230" s="64"/>
      <c r="AU230" s="64"/>
      <c r="AV230" s="64"/>
      <c r="AW230" s="64"/>
      <c r="AX230" s="64"/>
      <c r="AY230" s="64"/>
    </row>
    <row r="231" spans="11:51" x14ac:dyDescent="0.15">
      <c r="K231" s="64"/>
      <c r="L231" s="64"/>
      <c r="M231" s="64"/>
      <c r="N231" s="64"/>
      <c r="O231" s="64"/>
      <c r="P231" s="64"/>
      <c r="Q231" s="64"/>
      <c r="R231" s="64"/>
      <c r="S231" s="64"/>
      <c r="T231" s="64"/>
      <c r="U231" s="64"/>
      <c r="V231" s="64"/>
      <c r="W231" s="64"/>
      <c r="X231" s="64"/>
      <c r="Y231" s="64"/>
      <c r="Z231" s="64"/>
      <c r="AA231" s="64"/>
      <c r="AB231" s="64"/>
      <c r="AC231" s="64"/>
      <c r="AD231" s="64"/>
      <c r="AE231" s="64"/>
      <c r="AF231" s="64"/>
      <c r="AG231" s="64"/>
      <c r="AH231" s="64"/>
      <c r="AI231" s="64"/>
      <c r="AJ231" s="64"/>
      <c r="AK231" s="64"/>
      <c r="AL231" s="64"/>
      <c r="AM231" s="64"/>
      <c r="AN231" s="64"/>
      <c r="AO231" s="64"/>
      <c r="AP231" s="64"/>
      <c r="AQ231" s="64"/>
      <c r="AR231" s="64"/>
      <c r="AS231" s="64"/>
      <c r="AT231" s="64"/>
      <c r="AU231" s="64"/>
      <c r="AV231" s="64"/>
      <c r="AW231" s="64"/>
      <c r="AX231" s="64"/>
      <c r="AY231" s="64"/>
    </row>
    <row r="232" spans="11:51" x14ac:dyDescent="0.15">
      <c r="K232" s="64"/>
      <c r="L232" s="64"/>
      <c r="M232" s="64"/>
      <c r="N232" s="64"/>
      <c r="O232" s="64"/>
      <c r="P232" s="64"/>
      <c r="Q232" s="64"/>
      <c r="R232" s="64"/>
      <c r="S232" s="64"/>
      <c r="T232" s="64"/>
      <c r="U232" s="64"/>
      <c r="V232" s="64"/>
      <c r="W232" s="64"/>
      <c r="X232" s="64"/>
      <c r="Y232" s="64"/>
      <c r="Z232" s="64"/>
      <c r="AA232" s="64"/>
      <c r="AB232" s="64"/>
      <c r="AC232" s="64"/>
      <c r="AD232" s="64"/>
      <c r="AE232" s="64"/>
      <c r="AF232" s="64"/>
      <c r="AG232" s="64"/>
      <c r="AH232" s="64"/>
      <c r="AI232" s="64"/>
      <c r="AJ232" s="64"/>
      <c r="AK232" s="64"/>
      <c r="AL232" s="64"/>
      <c r="AM232" s="64"/>
      <c r="AN232" s="64"/>
      <c r="AO232" s="64"/>
      <c r="AP232" s="64"/>
      <c r="AQ232" s="64"/>
      <c r="AR232" s="64"/>
      <c r="AS232" s="64"/>
      <c r="AT232" s="64"/>
      <c r="AU232" s="64"/>
      <c r="AV232" s="64"/>
      <c r="AW232" s="64"/>
      <c r="AX232" s="64"/>
      <c r="AY232" s="64"/>
    </row>
    <row r="233" spans="11:51" x14ac:dyDescent="0.15">
      <c r="K233" s="64"/>
      <c r="L233" s="64"/>
      <c r="M233" s="64"/>
      <c r="N233" s="64"/>
      <c r="O233" s="64"/>
      <c r="P233" s="64"/>
      <c r="Q233" s="64"/>
      <c r="R233" s="64"/>
      <c r="S233" s="64"/>
      <c r="T233" s="64"/>
      <c r="U233" s="64"/>
      <c r="V233" s="64"/>
      <c r="W233" s="64"/>
      <c r="X233" s="64"/>
      <c r="Y233" s="64"/>
      <c r="Z233" s="64"/>
      <c r="AA233" s="64"/>
      <c r="AB233" s="64"/>
      <c r="AC233" s="64"/>
      <c r="AD233" s="64"/>
      <c r="AE233" s="64"/>
      <c r="AF233" s="64"/>
      <c r="AG233" s="64"/>
      <c r="AH233" s="64"/>
      <c r="AI233" s="64"/>
      <c r="AJ233" s="64"/>
      <c r="AK233" s="64"/>
      <c r="AL233" s="64"/>
      <c r="AM233" s="64"/>
      <c r="AN233" s="64"/>
      <c r="AO233" s="64"/>
      <c r="AP233" s="64"/>
      <c r="AQ233" s="64"/>
      <c r="AR233" s="64"/>
      <c r="AS233" s="64"/>
      <c r="AT233" s="64"/>
      <c r="AU233" s="64"/>
      <c r="AV233" s="64"/>
      <c r="AW233" s="64"/>
      <c r="AX233" s="64"/>
      <c r="AY233" s="64"/>
    </row>
    <row r="234" spans="11:51" x14ac:dyDescent="0.15">
      <c r="K234" s="64"/>
      <c r="L234" s="64"/>
      <c r="M234" s="64"/>
      <c r="N234" s="64"/>
      <c r="O234" s="64"/>
      <c r="P234" s="64"/>
      <c r="Q234" s="64"/>
      <c r="R234" s="64"/>
      <c r="S234" s="64"/>
      <c r="T234" s="64"/>
      <c r="U234" s="64"/>
      <c r="V234" s="64"/>
      <c r="W234" s="64"/>
      <c r="X234" s="64"/>
      <c r="Y234" s="64"/>
      <c r="Z234" s="64"/>
      <c r="AA234" s="64"/>
      <c r="AB234" s="64"/>
      <c r="AC234" s="64"/>
      <c r="AD234" s="64"/>
      <c r="AE234" s="64"/>
      <c r="AF234" s="64"/>
      <c r="AG234" s="64"/>
      <c r="AH234" s="64"/>
      <c r="AI234" s="64"/>
      <c r="AJ234" s="64"/>
      <c r="AK234" s="64"/>
      <c r="AL234" s="64"/>
      <c r="AM234" s="64"/>
      <c r="AN234" s="64"/>
      <c r="AO234" s="64"/>
      <c r="AP234" s="64"/>
      <c r="AQ234" s="64"/>
      <c r="AR234" s="64"/>
      <c r="AS234" s="64"/>
      <c r="AT234" s="64"/>
      <c r="AU234" s="64"/>
      <c r="AV234" s="64"/>
      <c r="AW234" s="64"/>
      <c r="AX234" s="64"/>
      <c r="AY234" s="64"/>
    </row>
    <row r="235" spans="11:51" x14ac:dyDescent="0.15">
      <c r="K235" s="64"/>
      <c r="L235" s="64"/>
      <c r="M235" s="64"/>
      <c r="N235" s="64"/>
      <c r="O235" s="64"/>
      <c r="P235" s="64"/>
      <c r="Q235" s="64"/>
      <c r="R235" s="64"/>
      <c r="S235" s="64"/>
      <c r="T235" s="64"/>
      <c r="U235" s="64"/>
      <c r="V235" s="64"/>
      <c r="W235" s="64"/>
      <c r="X235" s="64"/>
      <c r="Y235" s="64"/>
      <c r="Z235" s="64"/>
      <c r="AA235" s="64"/>
      <c r="AB235" s="64"/>
      <c r="AC235" s="64"/>
      <c r="AD235" s="64"/>
      <c r="AE235" s="64"/>
      <c r="AF235" s="64"/>
      <c r="AG235" s="64"/>
      <c r="AH235" s="64"/>
      <c r="AI235" s="64"/>
      <c r="AJ235" s="64"/>
      <c r="AK235" s="64"/>
      <c r="AL235" s="64"/>
      <c r="AM235" s="64"/>
      <c r="AN235" s="64"/>
      <c r="AO235" s="64"/>
      <c r="AP235" s="64"/>
      <c r="AQ235" s="64"/>
      <c r="AR235" s="64"/>
      <c r="AS235" s="64"/>
      <c r="AT235" s="64"/>
      <c r="AU235" s="64"/>
      <c r="AV235" s="64"/>
      <c r="AW235" s="64"/>
      <c r="AX235" s="64"/>
      <c r="AY235" s="64"/>
    </row>
    <row r="236" spans="11:51" x14ac:dyDescent="0.15">
      <c r="K236" s="64"/>
      <c r="L236" s="64"/>
      <c r="M236" s="64"/>
      <c r="N236" s="64"/>
      <c r="O236" s="64"/>
      <c r="P236" s="64"/>
      <c r="Q236" s="64"/>
      <c r="R236" s="64"/>
      <c r="S236" s="64"/>
      <c r="T236" s="64"/>
      <c r="U236" s="64"/>
      <c r="V236" s="64"/>
      <c r="W236" s="64"/>
      <c r="X236" s="64"/>
      <c r="Y236" s="64"/>
      <c r="Z236" s="64"/>
      <c r="AA236" s="64"/>
      <c r="AB236" s="64"/>
      <c r="AC236" s="64"/>
      <c r="AD236" s="64"/>
      <c r="AE236" s="64"/>
      <c r="AF236" s="64"/>
      <c r="AG236" s="64"/>
      <c r="AH236" s="64"/>
      <c r="AI236" s="64"/>
      <c r="AJ236" s="64"/>
      <c r="AK236" s="64"/>
      <c r="AL236" s="64"/>
      <c r="AM236" s="64"/>
      <c r="AN236" s="64"/>
      <c r="AO236" s="64"/>
      <c r="AP236" s="64"/>
      <c r="AQ236" s="64"/>
      <c r="AR236" s="64"/>
      <c r="AS236" s="64"/>
      <c r="AT236" s="64"/>
      <c r="AU236" s="64"/>
      <c r="AV236" s="64"/>
      <c r="AW236" s="64"/>
      <c r="AX236" s="64"/>
      <c r="AY236" s="64"/>
    </row>
    <row r="237" spans="11:51" x14ac:dyDescent="0.15">
      <c r="K237" s="64"/>
      <c r="L237" s="64"/>
      <c r="M237" s="64"/>
      <c r="N237" s="64"/>
      <c r="O237" s="64"/>
      <c r="P237" s="64"/>
      <c r="Q237" s="64"/>
      <c r="R237" s="64"/>
      <c r="S237" s="64"/>
      <c r="T237" s="64"/>
      <c r="U237" s="64"/>
      <c r="V237" s="64"/>
      <c r="W237" s="64"/>
      <c r="X237" s="64"/>
      <c r="Y237" s="64"/>
      <c r="Z237" s="64"/>
      <c r="AA237" s="64"/>
      <c r="AB237" s="64"/>
      <c r="AC237" s="64"/>
      <c r="AD237" s="64"/>
      <c r="AE237" s="64"/>
      <c r="AF237" s="64"/>
      <c r="AG237" s="64"/>
      <c r="AH237" s="64"/>
      <c r="AI237" s="64"/>
      <c r="AJ237" s="64"/>
      <c r="AK237" s="64"/>
      <c r="AL237" s="64"/>
      <c r="AM237" s="64"/>
      <c r="AN237" s="64"/>
      <c r="AO237" s="64"/>
      <c r="AP237" s="64"/>
      <c r="AQ237" s="64"/>
      <c r="AR237" s="64"/>
      <c r="AS237" s="64"/>
      <c r="AT237" s="64"/>
      <c r="AU237" s="64"/>
      <c r="AV237" s="64"/>
      <c r="AW237" s="64"/>
      <c r="AX237" s="64"/>
      <c r="AY237" s="64"/>
    </row>
    <row r="238" spans="11:51" x14ac:dyDescent="0.15">
      <c r="K238" s="64"/>
      <c r="L238" s="64"/>
      <c r="M238" s="64"/>
      <c r="N238" s="64"/>
      <c r="O238" s="64"/>
      <c r="P238" s="64"/>
      <c r="Q238" s="64"/>
      <c r="R238" s="64"/>
      <c r="S238" s="64"/>
      <c r="T238" s="64"/>
      <c r="U238" s="64"/>
      <c r="V238" s="64"/>
      <c r="W238" s="64"/>
      <c r="X238" s="64"/>
      <c r="Y238" s="64"/>
      <c r="Z238" s="64"/>
      <c r="AA238" s="64"/>
      <c r="AB238" s="64"/>
      <c r="AC238" s="64"/>
      <c r="AD238" s="64"/>
      <c r="AE238" s="64"/>
      <c r="AF238" s="64"/>
      <c r="AG238" s="64"/>
      <c r="AH238" s="64"/>
      <c r="AI238" s="64"/>
      <c r="AJ238" s="64"/>
      <c r="AK238" s="64"/>
      <c r="AL238" s="64"/>
      <c r="AM238" s="64"/>
      <c r="AN238" s="64"/>
      <c r="AO238" s="64"/>
      <c r="AP238" s="64"/>
      <c r="AQ238" s="64"/>
      <c r="AR238" s="64"/>
      <c r="AS238" s="64"/>
      <c r="AT238" s="64"/>
      <c r="AU238" s="64"/>
      <c r="AV238" s="64"/>
      <c r="AW238" s="64"/>
      <c r="AX238" s="64"/>
      <c r="AY238" s="64"/>
    </row>
    <row r="239" spans="11:51" x14ac:dyDescent="0.15">
      <c r="K239" s="64"/>
      <c r="L239" s="64"/>
      <c r="M239" s="64"/>
      <c r="N239" s="64"/>
      <c r="O239" s="64"/>
      <c r="P239" s="64"/>
      <c r="Q239" s="64"/>
      <c r="R239" s="64"/>
      <c r="S239" s="64"/>
      <c r="T239" s="64"/>
      <c r="U239" s="64"/>
      <c r="V239" s="64"/>
      <c r="W239" s="64"/>
      <c r="X239" s="64"/>
      <c r="Y239" s="64"/>
      <c r="Z239" s="64"/>
      <c r="AA239" s="64"/>
      <c r="AB239" s="64"/>
      <c r="AC239" s="64"/>
      <c r="AD239" s="64"/>
      <c r="AE239" s="64"/>
      <c r="AF239" s="64"/>
      <c r="AG239" s="64"/>
      <c r="AH239" s="64"/>
      <c r="AI239" s="64"/>
      <c r="AJ239" s="64"/>
      <c r="AK239" s="64"/>
      <c r="AL239" s="64"/>
      <c r="AM239" s="64"/>
      <c r="AN239" s="64"/>
      <c r="AO239" s="64"/>
      <c r="AP239" s="64"/>
      <c r="AQ239" s="64"/>
      <c r="AR239" s="64"/>
      <c r="AS239" s="64"/>
      <c r="AT239" s="64"/>
      <c r="AU239" s="64"/>
      <c r="AV239" s="64"/>
      <c r="AW239" s="64"/>
      <c r="AX239" s="64"/>
      <c r="AY239" s="64"/>
    </row>
    <row r="240" spans="11:51" x14ac:dyDescent="0.15">
      <c r="K240" s="64"/>
      <c r="L240" s="64"/>
      <c r="M240" s="64"/>
      <c r="N240" s="64"/>
      <c r="O240" s="64"/>
      <c r="P240" s="64"/>
      <c r="Q240" s="64"/>
      <c r="R240" s="64"/>
      <c r="S240" s="64"/>
      <c r="T240" s="64"/>
      <c r="U240" s="64"/>
      <c r="V240" s="64"/>
      <c r="W240" s="64"/>
      <c r="X240" s="64"/>
      <c r="Y240" s="64"/>
      <c r="Z240" s="64"/>
      <c r="AA240" s="64"/>
      <c r="AB240" s="64"/>
      <c r="AC240" s="64"/>
      <c r="AD240" s="64"/>
      <c r="AE240" s="64"/>
      <c r="AF240" s="64"/>
      <c r="AG240" s="64"/>
      <c r="AH240" s="64"/>
      <c r="AI240" s="64"/>
      <c r="AJ240" s="64"/>
      <c r="AK240" s="64"/>
      <c r="AL240" s="64"/>
      <c r="AM240" s="64"/>
      <c r="AN240" s="64"/>
      <c r="AO240" s="64"/>
      <c r="AP240" s="64"/>
      <c r="AQ240" s="64"/>
      <c r="AR240" s="64"/>
      <c r="AS240" s="64"/>
      <c r="AT240" s="64"/>
      <c r="AU240" s="64"/>
      <c r="AV240" s="64"/>
      <c r="AW240" s="64"/>
      <c r="AX240" s="64"/>
      <c r="AY240" s="64"/>
    </row>
    <row r="241" spans="11:51" x14ac:dyDescent="0.15">
      <c r="K241" s="64"/>
      <c r="L241" s="64"/>
      <c r="M241" s="64"/>
      <c r="N241" s="64"/>
      <c r="O241" s="64"/>
      <c r="P241" s="64"/>
      <c r="Q241" s="64"/>
      <c r="R241" s="64"/>
      <c r="S241" s="64"/>
      <c r="T241" s="64"/>
      <c r="U241" s="64"/>
      <c r="V241" s="64"/>
      <c r="W241" s="64"/>
      <c r="X241" s="64"/>
      <c r="Y241" s="64"/>
      <c r="Z241" s="64"/>
      <c r="AA241" s="64"/>
      <c r="AB241" s="64"/>
      <c r="AC241" s="64"/>
      <c r="AD241" s="64"/>
      <c r="AE241" s="64"/>
      <c r="AF241" s="64"/>
      <c r="AG241" s="64"/>
      <c r="AH241" s="64"/>
      <c r="AI241" s="64"/>
      <c r="AJ241" s="64"/>
      <c r="AK241" s="64"/>
      <c r="AL241" s="64"/>
      <c r="AM241" s="64"/>
      <c r="AN241" s="64"/>
      <c r="AO241" s="64"/>
      <c r="AP241" s="64"/>
      <c r="AQ241" s="64"/>
      <c r="AR241" s="64"/>
      <c r="AS241" s="64"/>
      <c r="AT241" s="64"/>
      <c r="AU241" s="64"/>
      <c r="AV241" s="64"/>
      <c r="AW241" s="64"/>
      <c r="AX241" s="64"/>
      <c r="AY241" s="64"/>
    </row>
    <row r="242" spans="11:51" x14ac:dyDescent="0.15">
      <c r="K242" s="64"/>
      <c r="L242" s="64"/>
      <c r="M242" s="64"/>
      <c r="N242" s="64"/>
      <c r="O242" s="64"/>
      <c r="P242" s="64"/>
      <c r="Q242" s="64"/>
      <c r="R242" s="64"/>
      <c r="S242" s="64"/>
      <c r="T242" s="64"/>
      <c r="U242" s="64"/>
      <c r="V242" s="64"/>
      <c r="W242" s="64"/>
      <c r="X242" s="64"/>
      <c r="Y242" s="64"/>
      <c r="Z242" s="64"/>
      <c r="AA242" s="64"/>
      <c r="AB242" s="64"/>
      <c r="AC242" s="64"/>
      <c r="AD242" s="64"/>
      <c r="AE242" s="64"/>
      <c r="AF242" s="64"/>
      <c r="AG242" s="64"/>
      <c r="AH242" s="64"/>
      <c r="AI242" s="64"/>
      <c r="AJ242" s="64"/>
      <c r="AK242" s="64"/>
      <c r="AL242" s="64"/>
      <c r="AM242" s="64"/>
      <c r="AN242" s="64"/>
      <c r="AO242" s="64"/>
      <c r="AP242" s="64"/>
      <c r="AQ242" s="64"/>
      <c r="AR242" s="64"/>
      <c r="AS242" s="64"/>
      <c r="AT242" s="64"/>
      <c r="AU242" s="64"/>
      <c r="AV242" s="64"/>
      <c r="AW242" s="64"/>
      <c r="AX242" s="64"/>
      <c r="AY242" s="64"/>
    </row>
    <row r="243" spans="11:51" x14ac:dyDescent="0.15">
      <c r="K243" s="64"/>
      <c r="L243" s="64"/>
      <c r="M243" s="64"/>
      <c r="N243" s="64"/>
      <c r="O243" s="64"/>
      <c r="P243" s="64"/>
      <c r="Q243" s="64"/>
      <c r="R243" s="64"/>
      <c r="S243" s="64"/>
      <c r="T243" s="64"/>
      <c r="U243" s="64"/>
      <c r="V243" s="64"/>
      <c r="W243" s="64"/>
      <c r="X243" s="64"/>
      <c r="Y243" s="64"/>
      <c r="Z243" s="64"/>
      <c r="AA243" s="64"/>
      <c r="AB243" s="64"/>
      <c r="AC243" s="64"/>
      <c r="AD243" s="64"/>
      <c r="AE243" s="64"/>
      <c r="AF243" s="64"/>
      <c r="AG243" s="64"/>
      <c r="AH243" s="64"/>
      <c r="AI243" s="64"/>
      <c r="AJ243" s="64"/>
      <c r="AK243" s="64"/>
      <c r="AL243" s="64"/>
      <c r="AM243" s="64"/>
      <c r="AN243" s="64"/>
      <c r="AO243" s="64"/>
      <c r="AP243" s="64"/>
      <c r="AQ243" s="64"/>
      <c r="AR243" s="64"/>
      <c r="AS243" s="64"/>
      <c r="AT243" s="64"/>
      <c r="AU243" s="64"/>
      <c r="AV243" s="64"/>
      <c r="AW243" s="64"/>
      <c r="AX243" s="64"/>
      <c r="AY243" s="64"/>
    </row>
    <row r="244" spans="11:51" x14ac:dyDescent="0.15">
      <c r="K244" s="64"/>
      <c r="L244" s="64"/>
      <c r="M244" s="64"/>
      <c r="N244" s="64"/>
      <c r="O244" s="64"/>
      <c r="P244" s="64"/>
      <c r="Q244" s="64"/>
      <c r="R244" s="64"/>
      <c r="S244" s="64"/>
      <c r="T244" s="64"/>
      <c r="U244" s="64"/>
      <c r="V244" s="64"/>
      <c r="W244" s="64"/>
      <c r="X244" s="64"/>
      <c r="Y244" s="64"/>
      <c r="Z244" s="64"/>
      <c r="AA244" s="64"/>
      <c r="AB244" s="64"/>
      <c r="AC244" s="64"/>
      <c r="AD244" s="64"/>
      <c r="AE244" s="64"/>
      <c r="AF244" s="64"/>
      <c r="AG244" s="64"/>
      <c r="AH244" s="64"/>
      <c r="AI244" s="64"/>
      <c r="AJ244" s="64"/>
      <c r="AK244" s="64"/>
      <c r="AL244" s="64"/>
      <c r="AM244" s="64"/>
      <c r="AN244" s="64"/>
      <c r="AO244" s="64"/>
      <c r="AP244" s="64"/>
      <c r="AQ244" s="64"/>
      <c r="AR244" s="64"/>
      <c r="AS244" s="64"/>
      <c r="AT244" s="64"/>
      <c r="AU244" s="64"/>
      <c r="AV244" s="64"/>
      <c r="AW244" s="64"/>
      <c r="AX244" s="64"/>
      <c r="AY244" s="64"/>
    </row>
    <row r="245" spans="11:51" x14ac:dyDescent="0.15">
      <c r="K245" s="64"/>
      <c r="L245" s="64"/>
      <c r="M245" s="64"/>
      <c r="N245" s="64"/>
      <c r="O245" s="64"/>
      <c r="P245" s="64"/>
      <c r="Q245" s="64"/>
      <c r="R245" s="64"/>
      <c r="S245" s="64"/>
      <c r="T245" s="64"/>
      <c r="U245" s="64"/>
      <c r="V245" s="64"/>
      <c r="W245" s="64"/>
      <c r="X245" s="64"/>
      <c r="Y245" s="64"/>
      <c r="Z245" s="64"/>
      <c r="AA245" s="64"/>
      <c r="AB245" s="64"/>
      <c r="AC245" s="64"/>
      <c r="AD245" s="64"/>
      <c r="AE245" s="64"/>
      <c r="AF245" s="64"/>
      <c r="AG245" s="64"/>
      <c r="AH245" s="64"/>
      <c r="AI245" s="64"/>
      <c r="AJ245" s="64"/>
      <c r="AK245" s="64"/>
      <c r="AL245" s="64"/>
      <c r="AM245" s="64"/>
      <c r="AN245" s="64"/>
      <c r="AO245" s="64"/>
      <c r="AP245" s="64"/>
      <c r="AQ245" s="64"/>
      <c r="AR245" s="64"/>
      <c r="AS245" s="64"/>
      <c r="AT245" s="64"/>
      <c r="AU245" s="64"/>
      <c r="AV245" s="64"/>
      <c r="AW245" s="64"/>
      <c r="AX245" s="64"/>
      <c r="AY245" s="64"/>
    </row>
    <row r="246" spans="11:51" x14ac:dyDescent="0.15">
      <c r="K246" s="64"/>
      <c r="L246" s="64"/>
      <c r="M246" s="64"/>
      <c r="N246" s="64"/>
      <c r="O246" s="64"/>
      <c r="P246" s="64"/>
      <c r="Q246" s="64"/>
      <c r="R246" s="64"/>
      <c r="S246" s="64"/>
      <c r="T246" s="64"/>
      <c r="U246" s="64"/>
      <c r="V246" s="64"/>
      <c r="W246" s="64"/>
      <c r="X246" s="64"/>
      <c r="Y246" s="64"/>
      <c r="Z246" s="64"/>
      <c r="AA246" s="64"/>
      <c r="AB246" s="64"/>
      <c r="AC246" s="64"/>
      <c r="AD246" s="64"/>
      <c r="AE246" s="64"/>
      <c r="AF246" s="64"/>
      <c r="AG246" s="64"/>
      <c r="AH246" s="64"/>
      <c r="AI246" s="64"/>
      <c r="AJ246" s="64"/>
      <c r="AK246" s="64"/>
      <c r="AL246" s="64"/>
      <c r="AM246" s="64"/>
      <c r="AN246" s="64"/>
      <c r="AO246" s="64"/>
      <c r="AP246" s="64"/>
      <c r="AQ246" s="64"/>
      <c r="AR246" s="64"/>
      <c r="AS246" s="64"/>
      <c r="AT246" s="64"/>
      <c r="AU246" s="64"/>
      <c r="AV246" s="64"/>
      <c r="AW246" s="64"/>
      <c r="AX246" s="64"/>
      <c r="AY246" s="64"/>
    </row>
    <row r="247" spans="11:51" x14ac:dyDescent="0.15">
      <c r="K247" s="64"/>
      <c r="L247" s="64"/>
      <c r="M247" s="64"/>
      <c r="N247" s="64"/>
      <c r="O247" s="64"/>
      <c r="P247" s="64"/>
      <c r="Q247" s="64"/>
      <c r="R247" s="64"/>
      <c r="S247" s="64"/>
      <c r="T247" s="64"/>
      <c r="U247" s="64"/>
      <c r="V247" s="64"/>
      <c r="W247" s="64"/>
      <c r="X247" s="64"/>
      <c r="Y247" s="64"/>
      <c r="Z247" s="64"/>
      <c r="AA247" s="64"/>
      <c r="AB247" s="64"/>
      <c r="AC247" s="64"/>
      <c r="AD247" s="64"/>
      <c r="AE247" s="64"/>
      <c r="AF247" s="64"/>
      <c r="AG247" s="64"/>
      <c r="AH247" s="64"/>
      <c r="AI247" s="64"/>
      <c r="AJ247" s="64"/>
      <c r="AK247" s="64"/>
      <c r="AL247" s="64"/>
      <c r="AM247" s="64"/>
      <c r="AN247" s="64"/>
      <c r="AO247" s="64"/>
      <c r="AP247" s="64"/>
      <c r="AQ247" s="64"/>
      <c r="AR247" s="64"/>
      <c r="AS247" s="64"/>
      <c r="AT247" s="64"/>
      <c r="AU247" s="64"/>
      <c r="AV247" s="64"/>
      <c r="AW247" s="64"/>
      <c r="AX247" s="64"/>
      <c r="AY247" s="64"/>
    </row>
    <row r="248" spans="11:51" x14ac:dyDescent="0.15">
      <c r="K248" s="64"/>
      <c r="L248" s="64"/>
      <c r="M248" s="64"/>
      <c r="N248" s="64"/>
      <c r="O248" s="64"/>
      <c r="P248" s="64"/>
      <c r="Q248" s="64"/>
      <c r="R248" s="64"/>
      <c r="S248" s="64"/>
      <c r="T248" s="64"/>
      <c r="U248" s="64"/>
      <c r="V248" s="64"/>
      <c r="W248" s="64"/>
      <c r="X248" s="64"/>
      <c r="Y248" s="64"/>
      <c r="Z248" s="64"/>
      <c r="AA248" s="64"/>
      <c r="AB248" s="64"/>
      <c r="AC248" s="64"/>
      <c r="AD248" s="64"/>
      <c r="AE248" s="64"/>
      <c r="AF248" s="64"/>
      <c r="AG248" s="64"/>
      <c r="AH248" s="64"/>
      <c r="AI248" s="64"/>
      <c r="AJ248" s="64"/>
      <c r="AK248" s="64"/>
      <c r="AL248" s="64"/>
      <c r="AM248" s="64"/>
      <c r="AN248" s="64"/>
      <c r="AO248" s="64"/>
      <c r="AP248" s="64"/>
      <c r="AQ248" s="64"/>
      <c r="AR248" s="64"/>
      <c r="AS248" s="64"/>
      <c r="AT248" s="64"/>
      <c r="AU248" s="64"/>
      <c r="AV248" s="64"/>
      <c r="AW248" s="64"/>
      <c r="AX248" s="64"/>
      <c r="AY248" s="64"/>
    </row>
    <row r="249" spans="11:51" x14ac:dyDescent="0.15">
      <c r="K249" s="64"/>
      <c r="L249" s="64"/>
      <c r="M249" s="64"/>
      <c r="N249" s="64"/>
      <c r="O249" s="64"/>
      <c r="P249" s="64"/>
      <c r="Q249" s="64"/>
      <c r="R249" s="64"/>
      <c r="S249" s="64"/>
      <c r="T249" s="64"/>
      <c r="U249" s="64"/>
      <c r="V249" s="64"/>
      <c r="W249" s="64"/>
      <c r="X249" s="64"/>
      <c r="Y249" s="64"/>
      <c r="Z249" s="64"/>
      <c r="AA249" s="64"/>
      <c r="AB249" s="64"/>
      <c r="AC249" s="64"/>
      <c r="AD249" s="64"/>
      <c r="AE249" s="64"/>
      <c r="AF249" s="64"/>
      <c r="AG249" s="64"/>
      <c r="AH249" s="64"/>
      <c r="AI249" s="64"/>
      <c r="AJ249" s="64"/>
      <c r="AK249" s="64"/>
      <c r="AL249" s="64"/>
      <c r="AM249" s="64"/>
      <c r="AN249" s="64"/>
      <c r="AO249" s="64"/>
      <c r="AP249" s="64"/>
      <c r="AQ249" s="64"/>
      <c r="AR249" s="64"/>
      <c r="AS249" s="64"/>
      <c r="AT249" s="64"/>
      <c r="AU249" s="64"/>
      <c r="AV249" s="64"/>
      <c r="AW249" s="64"/>
      <c r="AX249" s="64"/>
      <c r="AY249" s="64"/>
    </row>
    <row r="250" spans="11:51" x14ac:dyDescent="0.15">
      <c r="K250" s="64"/>
      <c r="L250" s="64"/>
      <c r="M250" s="64"/>
      <c r="N250" s="64"/>
      <c r="O250" s="64"/>
      <c r="P250" s="64"/>
      <c r="Q250" s="64"/>
      <c r="R250" s="64"/>
      <c r="S250" s="64"/>
      <c r="T250" s="64"/>
      <c r="U250" s="64"/>
      <c r="V250" s="64"/>
      <c r="W250" s="64"/>
      <c r="X250" s="64"/>
      <c r="Y250" s="64"/>
      <c r="Z250" s="64"/>
      <c r="AA250" s="64"/>
      <c r="AB250" s="64"/>
      <c r="AC250" s="64"/>
      <c r="AD250" s="64"/>
      <c r="AE250" s="64"/>
      <c r="AF250" s="64"/>
      <c r="AG250" s="64"/>
      <c r="AH250" s="64"/>
      <c r="AI250" s="64"/>
      <c r="AJ250" s="64"/>
      <c r="AK250" s="64"/>
      <c r="AL250" s="64"/>
      <c r="AM250" s="64"/>
      <c r="AN250" s="64"/>
      <c r="AO250" s="64"/>
      <c r="AP250" s="64"/>
      <c r="AQ250" s="64"/>
      <c r="AR250" s="64"/>
      <c r="AS250" s="64"/>
      <c r="AT250" s="64"/>
      <c r="AU250" s="64"/>
      <c r="AV250" s="64"/>
      <c r="AW250" s="64"/>
      <c r="AX250" s="64"/>
      <c r="AY250" s="64"/>
    </row>
    <row r="251" spans="11:51" x14ac:dyDescent="0.15">
      <c r="K251" s="64"/>
      <c r="L251" s="64"/>
      <c r="M251" s="64"/>
      <c r="N251" s="64"/>
      <c r="O251" s="64"/>
      <c r="P251" s="64"/>
      <c r="Q251" s="64"/>
      <c r="R251" s="64"/>
      <c r="S251" s="64"/>
      <c r="T251" s="64"/>
      <c r="U251" s="64"/>
      <c r="V251" s="64"/>
      <c r="W251" s="64"/>
      <c r="X251" s="64"/>
      <c r="Y251" s="64"/>
      <c r="Z251" s="64"/>
      <c r="AA251" s="64"/>
      <c r="AB251" s="64"/>
      <c r="AC251" s="64"/>
      <c r="AD251" s="64"/>
      <c r="AE251" s="64"/>
      <c r="AF251" s="64"/>
      <c r="AG251" s="64"/>
      <c r="AH251" s="64"/>
      <c r="AI251" s="64"/>
      <c r="AJ251" s="64"/>
      <c r="AK251" s="64"/>
      <c r="AL251" s="64"/>
      <c r="AM251" s="64"/>
      <c r="AN251" s="64"/>
      <c r="AO251" s="64"/>
      <c r="AP251" s="64"/>
      <c r="AQ251" s="64"/>
      <c r="AR251" s="64"/>
      <c r="AS251" s="64"/>
      <c r="AT251" s="64"/>
      <c r="AU251" s="64"/>
      <c r="AV251" s="64"/>
      <c r="AW251" s="64"/>
      <c r="AX251" s="64"/>
      <c r="AY251" s="64"/>
    </row>
    <row r="252" spans="11:51" x14ac:dyDescent="0.15">
      <c r="K252" s="64"/>
      <c r="L252" s="64"/>
      <c r="M252" s="64"/>
      <c r="N252" s="64"/>
      <c r="O252" s="64"/>
      <c r="P252" s="64"/>
      <c r="Q252" s="64"/>
      <c r="R252" s="64"/>
      <c r="S252" s="64"/>
      <c r="T252" s="64"/>
      <c r="U252" s="64"/>
      <c r="V252" s="64"/>
      <c r="W252" s="64"/>
      <c r="X252" s="64"/>
      <c r="Y252" s="64"/>
      <c r="Z252" s="64"/>
      <c r="AA252" s="64"/>
      <c r="AB252" s="64"/>
      <c r="AC252" s="64"/>
      <c r="AD252" s="64"/>
      <c r="AE252" s="64"/>
      <c r="AF252" s="64"/>
      <c r="AG252" s="64"/>
      <c r="AH252" s="64"/>
      <c r="AI252" s="64"/>
      <c r="AJ252" s="64"/>
      <c r="AK252" s="64"/>
      <c r="AL252" s="64"/>
      <c r="AM252" s="64"/>
      <c r="AN252" s="64"/>
      <c r="AO252" s="64"/>
      <c r="AP252" s="64"/>
      <c r="AQ252" s="64"/>
      <c r="AR252" s="64"/>
      <c r="AS252" s="64"/>
      <c r="AT252" s="64"/>
      <c r="AU252" s="64"/>
      <c r="AV252" s="64"/>
      <c r="AW252" s="64"/>
      <c r="AX252" s="64"/>
      <c r="AY252" s="64"/>
    </row>
    <row r="253" spans="11:51" x14ac:dyDescent="0.15">
      <c r="K253" s="64"/>
      <c r="L253" s="64"/>
      <c r="M253" s="64"/>
      <c r="N253" s="64"/>
      <c r="O253" s="64"/>
      <c r="P253" s="64"/>
      <c r="Q253" s="64"/>
      <c r="R253" s="64"/>
      <c r="S253" s="64"/>
      <c r="T253" s="64"/>
      <c r="U253" s="64"/>
      <c r="V253" s="64"/>
      <c r="W253" s="64"/>
      <c r="X253" s="64"/>
      <c r="Y253" s="64"/>
      <c r="Z253" s="64"/>
      <c r="AA253" s="64"/>
      <c r="AB253" s="64"/>
      <c r="AC253" s="64"/>
      <c r="AD253" s="64"/>
      <c r="AE253" s="64"/>
      <c r="AF253" s="64"/>
      <c r="AG253" s="64"/>
      <c r="AH253" s="64"/>
      <c r="AI253" s="64"/>
      <c r="AJ253" s="64"/>
      <c r="AK253" s="64"/>
      <c r="AL253" s="64"/>
      <c r="AM253" s="64"/>
      <c r="AN253" s="64"/>
      <c r="AO253" s="64"/>
      <c r="AP253" s="64"/>
      <c r="AQ253" s="64"/>
      <c r="AR253" s="64"/>
      <c r="AS253" s="64"/>
      <c r="AT253" s="64"/>
      <c r="AU253" s="64"/>
      <c r="AV253" s="64"/>
      <c r="AW253" s="64"/>
      <c r="AX253" s="64"/>
      <c r="AY253" s="64"/>
    </row>
    <row r="254" spans="11:51" x14ac:dyDescent="0.15">
      <c r="K254" s="64"/>
      <c r="L254" s="64"/>
      <c r="M254" s="64"/>
      <c r="N254" s="64"/>
      <c r="O254" s="64"/>
      <c r="P254" s="64"/>
      <c r="Q254" s="64"/>
      <c r="R254" s="64"/>
      <c r="S254" s="64"/>
      <c r="T254" s="64"/>
      <c r="U254" s="64"/>
      <c r="V254" s="64"/>
      <c r="W254" s="64"/>
      <c r="X254" s="64"/>
      <c r="Y254" s="64"/>
      <c r="Z254" s="64"/>
      <c r="AA254" s="64"/>
      <c r="AB254" s="64"/>
      <c r="AC254" s="64"/>
      <c r="AD254" s="64"/>
      <c r="AE254" s="64"/>
      <c r="AF254" s="64"/>
      <c r="AG254" s="64"/>
      <c r="AH254" s="64"/>
      <c r="AI254" s="64"/>
      <c r="AJ254" s="64"/>
      <c r="AK254" s="64"/>
      <c r="AL254" s="64"/>
      <c r="AM254" s="64"/>
      <c r="AN254" s="64"/>
      <c r="AO254" s="64"/>
      <c r="AP254" s="64"/>
      <c r="AQ254" s="64"/>
      <c r="AR254" s="64"/>
      <c r="AS254" s="64"/>
      <c r="AT254" s="64"/>
      <c r="AU254" s="64"/>
      <c r="AV254" s="64"/>
      <c r="AW254" s="64"/>
      <c r="AX254" s="64"/>
      <c r="AY254" s="64"/>
    </row>
    <row r="255" spans="11:51" x14ac:dyDescent="0.15">
      <c r="K255" s="64"/>
      <c r="L255" s="64"/>
      <c r="M255" s="64"/>
      <c r="N255" s="64"/>
      <c r="O255" s="64"/>
      <c r="P255" s="64"/>
      <c r="Q255" s="64"/>
      <c r="R255" s="64"/>
      <c r="S255" s="64"/>
      <c r="T255" s="64"/>
      <c r="U255" s="64"/>
      <c r="V255" s="64"/>
      <c r="W255" s="64"/>
      <c r="X255" s="64"/>
      <c r="Y255" s="64"/>
      <c r="Z255" s="64"/>
      <c r="AA255" s="64"/>
      <c r="AB255" s="64"/>
      <c r="AC255" s="64"/>
      <c r="AD255" s="64"/>
      <c r="AE255" s="64"/>
      <c r="AF255" s="64"/>
      <c r="AG255" s="64"/>
      <c r="AH255" s="64"/>
      <c r="AI255" s="64"/>
      <c r="AJ255" s="64"/>
      <c r="AK255" s="64"/>
      <c r="AL255" s="64"/>
      <c r="AM255" s="64"/>
      <c r="AN255" s="64"/>
      <c r="AO255" s="64"/>
      <c r="AP255" s="64"/>
      <c r="AQ255" s="64"/>
      <c r="AR255" s="64"/>
      <c r="AS255" s="64"/>
      <c r="AT255" s="64"/>
      <c r="AU255" s="64"/>
      <c r="AV255" s="64"/>
      <c r="AW255" s="64"/>
      <c r="AX255" s="64"/>
      <c r="AY255" s="64"/>
    </row>
    <row r="256" spans="11:51" x14ac:dyDescent="0.15">
      <c r="K256" s="64"/>
      <c r="L256" s="64"/>
      <c r="M256" s="64"/>
      <c r="N256" s="64"/>
      <c r="O256" s="64"/>
      <c r="P256" s="64"/>
      <c r="Q256" s="64"/>
      <c r="R256" s="64"/>
      <c r="S256" s="64"/>
      <c r="T256" s="64"/>
      <c r="U256" s="64"/>
      <c r="V256" s="64"/>
      <c r="W256" s="64"/>
      <c r="X256" s="64"/>
      <c r="Y256" s="64"/>
      <c r="Z256" s="64"/>
      <c r="AA256" s="64"/>
      <c r="AB256" s="64"/>
      <c r="AC256" s="64"/>
      <c r="AD256" s="64"/>
      <c r="AE256" s="64"/>
      <c r="AF256" s="64"/>
      <c r="AG256" s="64"/>
      <c r="AH256" s="64"/>
      <c r="AI256" s="64"/>
      <c r="AJ256" s="64"/>
      <c r="AK256" s="64"/>
      <c r="AL256" s="64"/>
      <c r="AM256" s="64"/>
      <c r="AN256" s="64"/>
      <c r="AO256" s="64"/>
      <c r="AP256" s="64"/>
      <c r="AQ256" s="64"/>
      <c r="AR256" s="64"/>
      <c r="AS256" s="64"/>
      <c r="AT256" s="64"/>
      <c r="AU256" s="64"/>
      <c r="AV256" s="64"/>
      <c r="AW256" s="64"/>
      <c r="AX256" s="64"/>
      <c r="AY256" s="64"/>
    </row>
    <row r="257" spans="11:51" x14ac:dyDescent="0.15">
      <c r="K257" s="64"/>
      <c r="L257" s="64"/>
      <c r="M257" s="64"/>
      <c r="N257" s="64"/>
      <c r="O257" s="64"/>
      <c r="P257" s="64"/>
      <c r="Q257" s="64"/>
      <c r="R257" s="64"/>
      <c r="S257" s="64"/>
      <c r="T257" s="64"/>
      <c r="U257" s="64"/>
      <c r="V257" s="64"/>
      <c r="W257" s="64"/>
      <c r="X257" s="64"/>
      <c r="Y257" s="64"/>
      <c r="Z257" s="64"/>
      <c r="AA257" s="64"/>
      <c r="AB257" s="64"/>
      <c r="AC257" s="64"/>
      <c r="AD257" s="64"/>
      <c r="AE257" s="64"/>
      <c r="AF257" s="64"/>
      <c r="AG257" s="64"/>
      <c r="AH257" s="64"/>
      <c r="AI257" s="64"/>
      <c r="AJ257" s="64"/>
      <c r="AK257" s="64"/>
      <c r="AL257" s="64"/>
      <c r="AM257" s="64"/>
      <c r="AN257" s="64"/>
      <c r="AO257" s="64"/>
      <c r="AP257" s="64"/>
      <c r="AQ257" s="64"/>
      <c r="AR257" s="64"/>
      <c r="AS257" s="64"/>
      <c r="AT257" s="64"/>
      <c r="AU257" s="64"/>
      <c r="AV257" s="64"/>
      <c r="AW257" s="64"/>
      <c r="AX257" s="64"/>
      <c r="AY257" s="64"/>
    </row>
    <row r="258" spans="11:51" x14ac:dyDescent="0.15">
      <c r="K258" s="64"/>
      <c r="L258" s="64"/>
      <c r="M258" s="64"/>
      <c r="N258" s="64"/>
      <c r="O258" s="64"/>
      <c r="P258" s="64"/>
      <c r="Q258" s="64"/>
      <c r="R258" s="64"/>
      <c r="S258" s="64"/>
      <c r="T258" s="64"/>
      <c r="U258" s="64"/>
      <c r="V258" s="64"/>
      <c r="W258" s="64"/>
      <c r="X258" s="64"/>
      <c r="Y258" s="64"/>
      <c r="Z258" s="64"/>
      <c r="AA258" s="64"/>
      <c r="AB258" s="64"/>
      <c r="AC258" s="64"/>
      <c r="AD258" s="64"/>
      <c r="AE258" s="64"/>
      <c r="AF258" s="64"/>
      <c r="AG258" s="64"/>
      <c r="AH258" s="64"/>
      <c r="AI258" s="64"/>
      <c r="AJ258" s="64"/>
      <c r="AK258" s="64"/>
      <c r="AL258" s="64"/>
      <c r="AM258" s="64"/>
      <c r="AN258" s="64"/>
      <c r="AO258" s="64"/>
      <c r="AP258" s="64"/>
      <c r="AQ258" s="64"/>
      <c r="AR258" s="64"/>
      <c r="AS258" s="64"/>
      <c r="AT258" s="64"/>
      <c r="AU258" s="64"/>
      <c r="AV258" s="64"/>
      <c r="AW258" s="64"/>
      <c r="AX258" s="64"/>
      <c r="AY258" s="64"/>
    </row>
    <row r="259" spans="11:51" x14ac:dyDescent="0.15">
      <c r="K259" s="64"/>
      <c r="L259" s="64"/>
      <c r="M259" s="64"/>
      <c r="N259" s="64"/>
      <c r="O259" s="64"/>
      <c r="P259" s="64"/>
      <c r="Q259" s="64"/>
      <c r="R259" s="64"/>
      <c r="S259" s="64"/>
      <c r="T259" s="64"/>
      <c r="U259" s="64"/>
      <c r="V259" s="64"/>
      <c r="W259" s="64"/>
      <c r="X259" s="64"/>
      <c r="Y259" s="64"/>
      <c r="Z259" s="64"/>
      <c r="AA259" s="64"/>
      <c r="AB259" s="64"/>
      <c r="AC259" s="64"/>
      <c r="AD259" s="64"/>
      <c r="AE259" s="64"/>
      <c r="AF259" s="64"/>
      <c r="AG259" s="64"/>
      <c r="AH259" s="64"/>
      <c r="AI259" s="64"/>
      <c r="AJ259" s="64"/>
      <c r="AK259" s="64"/>
      <c r="AL259" s="64"/>
      <c r="AM259" s="64"/>
      <c r="AN259" s="64"/>
      <c r="AO259" s="64"/>
      <c r="AP259" s="64"/>
      <c r="AQ259" s="64"/>
      <c r="AR259" s="64"/>
      <c r="AS259" s="64"/>
      <c r="AT259" s="64"/>
      <c r="AU259" s="64"/>
      <c r="AV259" s="64"/>
      <c r="AW259" s="64"/>
      <c r="AX259" s="64"/>
      <c r="AY259" s="64"/>
    </row>
    <row r="260" spans="11:51" x14ac:dyDescent="0.15">
      <c r="K260" s="64"/>
      <c r="L260" s="64"/>
      <c r="M260" s="64"/>
      <c r="N260" s="64"/>
      <c r="O260" s="64"/>
      <c r="P260" s="64"/>
      <c r="Q260" s="64"/>
      <c r="R260" s="64"/>
      <c r="S260" s="64"/>
      <c r="T260" s="64"/>
      <c r="U260" s="64"/>
      <c r="V260" s="64"/>
      <c r="W260" s="64"/>
      <c r="X260" s="64"/>
      <c r="Y260" s="64"/>
      <c r="Z260" s="64"/>
      <c r="AA260" s="64"/>
      <c r="AB260" s="64"/>
      <c r="AC260" s="64"/>
      <c r="AD260" s="64"/>
      <c r="AE260" s="64"/>
      <c r="AF260" s="64"/>
      <c r="AG260" s="64"/>
      <c r="AH260" s="64"/>
      <c r="AI260" s="64"/>
      <c r="AJ260" s="64"/>
      <c r="AK260" s="64"/>
      <c r="AL260" s="64"/>
      <c r="AM260" s="64"/>
      <c r="AN260" s="64"/>
      <c r="AO260" s="64"/>
      <c r="AP260" s="64"/>
      <c r="AQ260" s="64"/>
      <c r="AR260" s="64"/>
      <c r="AS260" s="64"/>
      <c r="AT260" s="64"/>
      <c r="AU260" s="64"/>
      <c r="AV260" s="64"/>
      <c r="AW260" s="64"/>
      <c r="AX260" s="64"/>
      <c r="AY260" s="64"/>
    </row>
    <row r="261" spans="11:51" x14ac:dyDescent="0.15">
      <c r="K261" s="64"/>
      <c r="L261" s="64"/>
      <c r="M261" s="64"/>
      <c r="N261" s="64"/>
      <c r="O261" s="64"/>
      <c r="P261" s="64"/>
      <c r="Q261" s="64"/>
      <c r="R261" s="64"/>
      <c r="S261" s="64"/>
      <c r="T261" s="64"/>
      <c r="U261" s="64"/>
      <c r="V261" s="64"/>
      <c r="W261" s="64"/>
      <c r="X261" s="64"/>
      <c r="Y261" s="64"/>
      <c r="Z261" s="64"/>
      <c r="AA261" s="64"/>
      <c r="AB261" s="64"/>
      <c r="AC261" s="64"/>
      <c r="AD261" s="64"/>
      <c r="AE261" s="64"/>
      <c r="AF261" s="64"/>
      <c r="AG261" s="64"/>
      <c r="AH261" s="64"/>
      <c r="AI261" s="64"/>
      <c r="AJ261" s="64"/>
      <c r="AK261" s="64"/>
      <c r="AL261" s="64"/>
      <c r="AM261" s="64"/>
      <c r="AN261" s="64"/>
      <c r="AO261" s="64"/>
      <c r="AP261" s="64"/>
      <c r="AQ261" s="64"/>
      <c r="AR261" s="64"/>
      <c r="AS261" s="64"/>
      <c r="AT261" s="64"/>
      <c r="AU261" s="64"/>
      <c r="AV261" s="64"/>
      <c r="AW261" s="64"/>
      <c r="AX261" s="64"/>
      <c r="AY261" s="64"/>
    </row>
    <row r="262" spans="11:51" x14ac:dyDescent="0.15">
      <c r="K262" s="64"/>
      <c r="L262" s="64"/>
      <c r="M262" s="64"/>
      <c r="N262" s="64"/>
      <c r="O262" s="64"/>
      <c r="P262" s="64"/>
      <c r="Q262" s="64"/>
      <c r="R262" s="64"/>
      <c r="S262" s="64"/>
      <c r="T262" s="64"/>
      <c r="U262" s="64"/>
      <c r="V262" s="64"/>
      <c r="W262" s="64"/>
      <c r="X262" s="64"/>
      <c r="Y262" s="64"/>
      <c r="Z262" s="64"/>
      <c r="AA262" s="64"/>
      <c r="AB262" s="64"/>
      <c r="AC262" s="64"/>
      <c r="AD262" s="64"/>
      <c r="AE262" s="64"/>
      <c r="AF262" s="64"/>
      <c r="AG262" s="64"/>
      <c r="AH262" s="64"/>
      <c r="AI262" s="64"/>
      <c r="AJ262" s="64"/>
      <c r="AK262" s="64"/>
      <c r="AL262" s="64"/>
      <c r="AM262" s="64"/>
      <c r="AN262" s="64"/>
      <c r="AO262" s="64"/>
      <c r="AP262" s="64"/>
      <c r="AQ262" s="64"/>
      <c r="AR262" s="64"/>
      <c r="AS262" s="64"/>
      <c r="AT262" s="64"/>
      <c r="AU262" s="64"/>
      <c r="AV262" s="64"/>
      <c r="AW262" s="64"/>
      <c r="AX262" s="64"/>
      <c r="AY262" s="64"/>
    </row>
    <row r="263" spans="11:51" x14ac:dyDescent="0.15">
      <c r="K263" s="64"/>
      <c r="L263" s="64"/>
      <c r="M263" s="64"/>
      <c r="N263" s="64"/>
      <c r="O263" s="64"/>
      <c r="P263" s="64"/>
      <c r="Q263" s="64"/>
      <c r="R263" s="64"/>
      <c r="S263" s="64"/>
      <c r="T263" s="64"/>
      <c r="U263" s="64"/>
      <c r="V263" s="64"/>
      <c r="W263" s="64"/>
      <c r="X263" s="64"/>
      <c r="Y263" s="64"/>
      <c r="Z263" s="64"/>
      <c r="AA263" s="64"/>
      <c r="AB263" s="64"/>
      <c r="AC263" s="64"/>
      <c r="AD263" s="64"/>
      <c r="AE263" s="64"/>
      <c r="AF263" s="64"/>
      <c r="AG263" s="64"/>
      <c r="AH263" s="64"/>
      <c r="AI263" s="64"/>
      <c r="AJ263" s="64"/>
      <c r="AK263" s="64"/>
      <c r="AL263" s="64"/>
      <c r="AM263" s="64"/>
      <c r="AN263" s="64"/>
      <c r="AO263" s="64"/>
      <c r="AP263" s="64"/>
      <c r="AQ263" s="64"/>
      <c r="AR263" s="64"/>
      <c r="AS263" s="64"/>
      <c r="AT263" s="64"/>
      <c r="AU263" s="64"/>
      <c r="AV263" s="64"/>
      <c r="AW263" s="64"/>
      <c r="AX263" s="64"/>
      <c r="AY263" s="64"/>
    </row>
    <row r="264" spans="11:51" x14ac:dyDescent="0.15">
      <c r="K264" s="64"/>
      <c r="L264" s="64"/>
      <c r="M264" s="64"/>
      <c r="N264" s="64"/>
      <c r="O264" s="64"/>
      <c r="P264" s="64"/>
      <c r="Q264" s="64"/>
      <c r="R264" s="64"/>
      <c r="S264" s="64"/>
      <c r="T264" s="64"/>
      <c r="U264" s="64"/>
      <c r="V264" s="64"/>
      <c r="W264" s="64"/>
      <c r="X264" s="64"/>
      <c r="Y264" s="64"/>
      <c r="Z264" s="64"/>
      <c r="AA264" s="64"/>
      <c r="AB264" s="64"/>
      <c r="AC264" s="64"/>
      <c r="AD264" s="64"/>
      <c r="AE264" s="64"/>
      <c r="AF264" s="64"/>
      <c r="AG264" s="64"/>
      <c r="AH264" s="64"/>
      <c r="AI264" s="64"/>
      <c r="AJ264" s="64"/>
      <c r="AK264" s="64"/>
      <c r="AL264" s="64"/>
      <c r="AM264" s="64"/>
      <c r="AN264" s="64"/>
      <c r="AO264" s="64"/>
      <c r="AP264" s="64"/>
      <c r="AQ264" s="64"/>
      <c r="AR264" s="64"/>
      <c r="AS264" s="64"/>
      <c r="AT264" s="64"/>
      <c r="AU264" s="64"/>
      <c r="AV264" s="64"/>
      <c r="AW264" s="64"/>
      <c r="AX264" s="64"/>
      <c r="AY264" s="64"/>
    </row>
    <row r="265" spans="11:51" x14ac:dyDescent="0.15">
      <c r="K265" s="64"/>
      <c r="L265" s="64"/>
      <c r="M265" s="64"/>
      <c r="N265" s="64"/>
      <c r="O265" s="64"/>
      <c r="P265" s="64"/>
      <c r="Q265" s="64"/>
      <c r="R265" s="64"/>
      <c r="S265" s="64"/>
      <c r="T265" s="64"/>
      <c r="U265" s="64"/>
      <c r="V265" s="64"/>
      <c r="W265" s="64"/>
      <c r="X265" s="64"/>
      <c r="Y265" s="64"/>
      <c r="Z265" s="64"/>
      <c r="AA265" s="64"/>
      <c r="AB265" s="64"/>
      <c r="AC265" s="64"/>
      <c r="AD265" s="64"/>
      <c r="AE265" s="64"/>
      <c r="AF265" s="64"/>
      <c r="AG265" s="64"/>
      <c r="AH265" s="64"/>
      <c r="AI265" s="64"/>
      <c r="AJ265" s="64"/>
      <c r="AK265" s="64"/>
      <c r="AL265" s="64"/>
      <c r="AM265" s="64"/>
      <c r="AN265" s="64"/>
      <c r="AO265" s="64"/>
      <c r="AP265" s="64"/>
      <c r="AQ265" s="64"/>
      <c r="AR265" s="64"/>
      <c r="AS265" s="64"/>
      <c r="AT265" s="64"/>
      <c r="AU265" s="64"/>
      <c r="AV265" s="64"/>
      <c r="AW265" s="64"/>
      <c r="AX265" s="64"/>
      <c r="AY265" s="64"/>
    </row>
    <row r="266" spans="11:51" x14ac:dyDescent="0.15">
      <c r="K266" s="64"/>
      <c r="L266" s="64"/>
      <c r="M266" s="64"/>
      <c r="N266" s="64"/>
      <c r="O266" s="64"/>
      <c r="P266" s="64"/>
      <c r="Q266" s="64"/>
      <c r="R266" s="64"/>
      <c r="S266" s="64"/>
      <c r="T266" s="64"/>
      <c r="U266" s="64"/>
      <c r="V266" s="64"/>
      <c r="W266" s="64"/>
      <c r="X266" s="64"/>
      <c r="Y266" s="64"/>
      <c r="Z266" s="64"/>
      <c r="AA266" s="64"/>
      <c r="AB266" s="64"/>
      <c r="AC266" s="64"/>
      <c r="AD266" s="64"/>
      <c r="AE266" s="64"/>
      <c r="AF266" s="64"/>
      <c r="AG266" s="64"/>
      <c r="AH266" s="64"/>
      <c r="AI266" s="64"/>
      <c r="AJ266" s="64"/>
      <c r="AK266" s="64"/>
      <c r="AL266" s="64"/>
      <c r="AM266" s="64"/>
      <c r="AN266" s="64"/>
      <c r="AO266" s="64"/>
      <c r="AP266" s="64"/>
      <c r="AQ266" s="64"/>
      <c r="AR266" s="64"/>
      <c r="AS266" s="64"/>
      <c r="AT266" s="64"/>
      <c r="AU266" s="64"/>
      <c r="AV266" s="64"/>
      <c r="AW266" s="64"/>
      <c r="AX266" s="64"/>
      <c r="AY266" s="64"/>
    </row>
    <row r="267" spans="11:51" x14ac:dyDescent="0.15">
      <c r="K267" s="64"/>
      <c r="L267" s="64"/>
      <c r="M267" s="64"/>
      <c r="N267" s="64"/>
      <c r="O267" s="64"/>
      <c r="P267" s="64"/>
      <c r="Q267" s="64"/>
      <c r="R267" s="64"/>
      <c r="S267" s="64"/>
      <c r="T267" s="64"/>
      <c r="U267" s="64"/>
      <c r="V267" s="64"/>
      <c r="W267" s="64"/>
      <c r="X267" s="64"/>
      <c r="Y267" s="64"/>
      <c r="Z267" s="64"/>
      <c r="AA267" s="64"/>
      <c r="AB267" s="64"/>
      <c r="AC267" s="64"/>
      <c r="AD267" s="64"/>
      <c r="AE267" s="64"/>
      <c r="AF267" s="64"/>
      <c r="AG267" s="64"/>
      <c r="AH267" s="64"/>
      <c r="AI267" s="64"/>
      <c r="AJ267" s="64"/>
      <c r="AK267" s="64"/>
      <c r="AL267" s="64"/>
      <c r="AM267" s="64"/>
      <c r="AN267" s="64"/>
      <c r="AO267" s="64"/>
      <c r="AP267" s="64"/>
      <c r="AQ267" s="64"/>
      <c r="AR267" s="64"/>
      <c r="AS267" s="64"/>
      <c r="AT267" s="64"/>
      <c r="AU267" s="64"/>
      <c r="AV267" s="64"/>
      <c r="AW267" s="64"/>
      <c r="AX267" s="64"/>
      <c r="AY267" s="64"/>
    </row>
    <row r="268" spans="11:51" x14ac:dyDescent="0.15">
      <c r="K268" s="64"/>
      <c r="L268" s="64"/>
      <c r="M268" s="64"/>
      <c r="N268" s="64"/>
      <c r="O268" s="64"/>
      <c r="P268" s="64"/>
      <c r="Q268" s="64"/>
      <c r="R268" s="64"/>
      <c r="S268" s="64"/>
      <c r="T268" s="64"/>
      <c r="U268" s="64"/>
      <c r="V268" s="64"/>
      <c r="W268" s="64"/>
      <c r="X268" s="64"/>
      <c r="Y268" s="64"/>
      <c r="Z268" s="64"/>
      <c r="AA268" s="64"/>
      <c r="AB268" s="64"/>
      <c r="AC268" s="64"/>
      <c r="AD268" s="64"/>
      <c r="AE268" s="64"/>
      <c r="AF268" s="64"/>
      <c r="AG268" s="64"/>
      <c r="AH268" s="64"/>
      <c r="AI268" s="64"/>
      <c r="AJ268" s="64"/>
      <c r="AK268" s="64"/>
      <c r="AL268" s="64"/>
      <c r="AM268" s="64"/>
      <c r="AN268" s="64"/>
      <c r="AO268" s="64"/>
      <c r="AP268" s="64"/>
      <c r="AQ268" s="64"/>
      <c r="AR268" s="64"/>
      <c r="AS268" s="64"/>
      <c r="AT268" s="64"/>
      <c r="AU268" s="64"/>
      <c r="AV268" s="64"/>
      <c r="AW268" s="64"/>
      <c r="AX268" s="64"/>
      <c r="AY268" s="64"/>
    </row>
    <row r="269" spans="11:51" x14ac:dyDescent="0.15">
      <c r="K269" s="64"/>
      <c r="L269" s="64"/>
      <c r="M269" s="64"/>
      <c r="N269" s="64"/>
      <c r="O269" s="64"/>
      <c r="P269" s="64"/>
      <c r="Q269" s="64"/>
      <c r="R269" s="64"/>
      <c r="S269" s="64"/>
      <c r="T269" s="64"/>
      <c r="U269" s="64"/>
      <c r="V269" s="64"/>
      <c r="W269" s="64"/>
      <c r="X269" s="64"/>
      <c r="Y269" s="64"/>
      <c r="Z269" s="64"/>
      <c r="AA269" s="64"/>
      <c r="AB269" s="64"/>
      <c r="AC269" s="64"/>
      <c r="AD269" s="64"/>
      <c r="AE269" s="64"/>
      <c r="AF269" s="64"/>
      <c r="AG269" s="64"/>
      <c r="AH269" s="64"/>
      <c r="AI269" s="64"/>
      <c r="AJ269" s="64"/>
      <c r="AK269" s="64"/>
      <c r="AL269" s="64"/>
      <c r="AM269" s="64"/>
      <c r="AN269" s="64"/>
      <c r="AO269" s="64"/>
      <c r="AP269" s="64"/>
      <c r="AQ269" s="64"/>
      <c r="AR269" s="64"/>
      <c r="AS269" s="64"/>
      <c r="AT269" s="64"/>
      <c r="AU269" s="64"/>
      <c r="AV269" s="64"/>
      <c r="AW269" s="64"/>
      <c r="AX269" s="64"/>
      <c r="AY269" s="64"/>
    </row>
    <row r="270" spans="11:51" x14ac:dyDescent="0.15">
      <c r="K270" s="64"/>
      <c r="L270" s="64"/>
      <c r="M270" s="64"/>
      <c r="N270" s="64"/>
      <c r="O270" s="64"/>
      <c r="P270" s="64"/>
      <c r="Q270" s="64"/>
      <c r="R270" s="64"/>
      <c r="S270" s="64"/>
      <c r="T270" s="64"/>
      <c r="U270" s="64"/>
      <c r="V270" s="64"/>
      <c r="W270" s="64"/>
      <c r="X270" s="64"/>
      <c r="Y270" s="64"/>
      <c r="Z270" s="64"/>
      <c r="AA270" s="64"/>
      <c r="AB270" s="64"/>
      <c r="AC270" s="64"/>
      <c r="AD270" s="64"/>
      <c r="AE270" s="64"/>
      <c r="AF270" s="64"/>
      <c r="AG270" s="64"/>
      <c r="AH270" s="64"/>
      <c r="AI270" s="64"/>
      <c r="AJ270" s="64"/>
      <c r="AK270" s="64"/>
      <c r="AL270" s="64"/>
      <c r="AM270" s="64"/>
      <c r="AN270" s="64"/>
      <c r="AO270" s="64"/>
      <c r="AP270" s="64"/>
      <c r="AQ270" s="64"/>
      <c r="AR270" s="64"/>
      <c r="AS270" s="64"/>
      <c r="AT270" s="64"/>
      <c r="AU270" s="64"/>
      <c r="AV270" s="64"/>
      <c r="AW270" s="64"/>
      <c r="AX270" s="64"/>
      <c r="AY270" s="64"/>
    </row>
    <row r="271" spans="11:51" x14ac:dyDescent="0.15">
      <c r="K271" s="64"/>
      <c r="L271" s="64"/>
      <c r="M271" s="64"/>
      <c r="N271" s="64"/>
      <c r="O271" s="64"/>
      <c r="P271" s="64"/>
      <c r="Q271" s="64"/>
      <c r="R271" s="64"/>
      <c r="S271" s="64"/>
      <c r="T271" s="64"/>
      <c r="U271" s="64"/>
      <c r="V271" s="64"/>
      <c r="W271" s="64"/>
      <c r="X271" s="64"/>
      <c r="Y271" s="64"/>
      <c r="Z271" s="64"/>
      <c r="AA271" s="64"/>
      <c r="AB271" s="64"/>
      <c r="AC271" s="64"/>
      <c r="AD271" s="64"/>
      <c r="AE271" s="64"/>
      <c r="AF271" s="64"/>
      <c r="AG271" s="64"/>
      <c r="AH271" s="64"/>
      <c r="AI271" s="64"/>
      <c r="AJ271" s="64"/>
      <c r="AK271" s="64"/>
      <c r="AL271" s="64"/>
      <c r="AM271" s="64"/>
      <c r="AN271" s="64"/>
      <c r="AO271" s="64"/>
      <c r="AP271" s="64"/>
      <c r="AQ271" s="64"/>
      <c r="AR271" s="64"/>
      <c r="AS271" s="64"/>
      <c r="AT271" s="64"/>
      <c r="AU271" s="64"/>
      <c r="AV271" s="64"/>
      <c r="AW271" s="64"/>
      <c r="AX271" s="64"/>
      <c r="AY271" s="64"/>
    </row>
    <row r="272" spans="11:51" x14ac:dyDescent="0.15">
      <c r="K272" s="64"/>
      <c r="L272" s="64"/>
      <c r="M272" s="64"/>
      <c r="N272" s="64"/>
      <c r="O272" s="64"/>
      <c r="P272" s="64"/>
      <c r="Q272" s="64"/>
      <c r="R272" s="64"/>
      <c r="S272" s="64"/>
      <c r="T272" s="64"/>
      <c r="U272" s="64"/>
      <c r="V272" s="64"/>
      <c r="W272" s="64"/>
      <c r="X272" s="64"/>
      <c r="Y272" s="64"/>
      <c r="Z272" s="64"/>
      <c r="AA272" s="64"/>
      <c r="AB272" s="64"/>
      <c r="AC272" s="64"/>
      <c r="AD272" s="64"/>
      <c r="AE272" s="64"/>
      <c r="AF272" s="64"/>
      <c r="AG272" s="64"/>
      <c r="AH272" s="64"/>
      <c r="AI272" s="64"/>
      <c r="AJ272" s="64"/>
      <c r="AK272" s="64"/>
      <c r="AL272" s="64"/>
      <c r="AM272" s="64"/>
      <c r="AN272" s="64"/>
      <c r="AO272" s="64"/>
      <c r="AP272" s="64"/>
      <c r="AQ272" s="64"/>
      <c r="AR272" s="64"/>
      <c r="AS272" s="64"/>
      <c r="AT272" s="64"/>
      <c r="AU272" s="64"/>
      <c r="AV272" s="64"/>
      <c r="AW272" s="64"/>
      <c r="AX272" s="64"/>
      <c r="AY272" s="64"/>
    </row>
    <row r="273" spans="11:51" x14ac:dyDescent="0.15">
      <c r="K273" s="64"/>
      <c r="L273" s="64"/>
      <c r="M273" s="64"/>
      <c r="N273" s="64"/>
      <c r="O273" s="64"/>
      <c r="P273" s="64"/>
      <c r="Q273" s="64"/>
      <c r="R273" s="64"/>
      <c r="S273" s="64"/>
      <c r="T273" s="64"/>
      <c r="U273" s="64"/>
      <c r="V273" s="64"/>
      <c r="W273" s="64"/>
      <c r="X273" s="64"/>
      <c r="Y273" s="64"/>
      <c r="Z273" s="64"/>
      <c r="AA273" s="64"/>
      <c r="AB273" s="64"/>
      <c r="AC273" s="64"/>
      <c r="AD273" s="64"/>
      <c r="AE273" s="64"/>
      <c r="AF273" s="64"/>
      <c r="AG273" s="64"/>
      <c r="AH273" s="64"/>
      <c r="AI273" s="64"/>
      <c r="AJ273" s="64"/>
      <c r="AK273" s="64"/>
      <c r="AL273" s="64"/>
      <c r="AM273" s="64"/>
      <c r="AN273" s="64"/>
      <c r="AO273" s="64"/>
      <c r="AP273" s="64"/>
      <c r="AQ273" s="64"/>
      <c r="AR273" s="64"/>
      <c r="AS273" s="64"/>
      <c r="AT273" s="64"/>
      <c r="AU273" s="64"/>
      <c r="AV273" s="64"/>
      <c r="AW273" s="64"/>
      <c r="AX273" s="64"/>
      <c r="AY273" s="64"/>
    </row>
    <row r="274" spans="11:51" x14ac:dyDescent="0.15">
      <c r="K274" s="64"/>
      <c r="L274" s="64"/>
      <c r="M274" s="64"/>
      <c r="N274" s="64"/>
      <c r="O274" s="64"/>
      <c r="P274" s="64"/>
      <c r="Q274" s="64"/>
      <c r="R274" s="64"/>
      <c r="S274" s="64"/>
      <c r="T274" s="64"/>
      <c r="U274" s="64"/>
      <c r="V274" s="64"/>
      <c r="W274" s="64"/>
      <c r="X274" s="64"/>
      <c r="Y274" s="64"/>
      <c r="Z274" s="64"/>
      <c r="AA274" s="64"/>
      <c r="AB274" s="64"/>
      <c r="AC274" s="64"/>
      <c r="AD274" s="64"/>
      <c r="AE274" s="64"/>
      <c r="AF274" s="64"/>
      <c r="AG274" s="64"/>
      <c r="AH274" s="64"/>
      <c r="AI274" s="64"/>
      <c r="AJ274" s="64"/>
      <c r="AK274" s="64"/>
      <c r="AL274" s="64"/>
      <c r="AM274" s="64"/>
      <c r="AN274" s="64"/>
      <c r="AO274" s="64"/>
      <c r="AP274" s="64"/>
      <c r="AQ274" s="64"/>
      <c r="AR274" s="64"/>
      <c r="AS274" s="64"/>
      <c r="AT274" s="64"/>
      <c r="AU274" s="64"/>
      <c r="AV274" s="64"/>
      <c r="AW274" s="64"/>
      <c r="AX274" s="64"/>
      <c r="AY274" s="64"/>
    </row>
    <row r="275" spans="11:51" x14ac:dyDescent="0.15">
      <c r="K275" s="64"/>
      <c r="L275" s="64"/>
      <c r="M275" s="64"/>
      <c r="N275" s="64"/>
      <c r="O275" s="64"/>
      <c r="P275" s="64"/>
      <c r="Q275" s="64"/>
      <c r="R275" s="64"/>
      <c r="S275" s="64"/>
      <c r="T275" s="64"/>
      <c r="U275" s="64"/>
      <c r="V275" s="64"/>
      <c r="W275" s="64"/>
      <c r="X275" s="64"/>
      <c r="Y275" s="64"/>
      <c r="Z275" s="64"/>
      <c r="AA275" s="64"/>
      <c r="AB275" s="64"/>
      <c r="AC275" s="64"/>
      <c r="AD275" s="64"/>
      <c r="AE275" s="64"/>
      <c r="AF275" s="64"/>
      <c r="AG275" s="64"/>
      <c r="AH275" s="64"/>
      <c r="AI275" s="64"/>
      <c r="AJ275" s="64"/>
      <c r="AK275" s="64"/>
      <c r="AL275" s="64"/>
      <c r="AM275" s="64"/>
      <c r="AN275" s="64"/>
      <c r="AO275" s="64"/>
      <c r="AP275" s="64"/>
      <c r="AQ275" s="64"/>
      <c r="AR275" s="64"/>
      <c r="AS275" s="64"/>
      <c r="AT275" s="64"/>
      <c r="AU275" s="64"/>
      <c r="AV275" s="64"/>
      <c r="AW275" s="64"/>
      <c r="AX275" s="64"/>
      <c r="AY275" s="64"/>
    </row>
    <row r="276" spans="11:51" x14ac:dyDescent="0.15">
      <c r="K276" s="64"/>
      <c r="L276" s="64"/>
      <c r="M276" s="64"/>
      <c r="N276" s="64"/>
      <c r="O276" s="64"/>
      <c r="P276" s="64"/>
      <c r="Q276" s="64"/>
      <c r="R276" s="64"/>
      <c r="S276" s="64"/>
      <c r="T276" s="64"/>
      <c r="U276" s="64"/>
      <c r="V276" s="64"/>
      <c r="W276" s="64"/>
      <c r="X276" s="64"/>
      <c r="Y276" s="64"/>
      <c r="Z276" s="64"/>
      <c r="AA276" s="64"/>
      <c r="AB276" s="64"/>
      <c r="AC276" s="64"/>
      <c r="AD276" s="64"/>
      <c r="AE276" s="64"/>
      <c r="AF276" s="64"/>
      <c r="AG276" s="64"/>
      <c r="AH276" s="64"/>
      <c r="AI276" s="64"/>
      <c r="AJ276" s="64"/>
      <c r="AK276" s="64"/>
      <c r="AL276" s="64"/>
      <c r="AM276" s="64"/>
      <c r="AN276" s="64"/>
      <c r="AO276" s="64"/>
      <c r="AP276" s="64"/>
      <c r="AQ276" s="64"/>
      <c r="AR276" s="64"/>
      <c r="AS276" s="64"/>
      <c r="AT276" s="64"/>
      <c r="AU276" s="64"/>
      <c r="AV276" s="64"/>
      <c r="AW276" s="64"/>
      <c r="AX276" s="64"/>
      <c r="AY276" s="64"/>
    </row>
    <row r="277" spans="11:51" x14ac:dyDescent="0.15">
      <c r="K277" s="64"/>
      <c r="L277" s="64"/>
      <c r="M277" s="64"/>
      <c r="N277" s="64"/>
      <c r="O277" s="64"/>
      <c r="P277" s="64"/>
      <c r="Q277" s="64"/>
      <c r="R277" s="64"/>
      <c r="S277" s="64"/>
      <c r="T277" s="64"/>
      <c r="U277" s="64"/>
      <c r="V277" s="64"/>
      <c r="W277" s="64"/>
      <c r="X277" s="64"/>
      <c r="Y277" s="64"/>
      <c r="Z277" s="64"/>
      <c r="AA277" s="64"/>
      <c r="AB277" s="64"/>
      <c r="AC277" s="64"/>
      <c r="AD277" s="64"/>
      <c r="AE277" s="64"/>
      <c r="AF277" s="64"/>
      <c r="AG277" s="64"/>
      <c r="AH277" s="64"/>
      <c r="AI277" s="64"/>
      <c r="AJ277" s="64"/>
      <c r="AK277" s="64"/>
      <c r="AL277" s="64"/>
      <c r="AM277" s="64"/>
      <c r="AN277" s="64"/>
      <c r="AO277" s="64"/>
      <c r="AP277" s="64"/>
      <c r="AQ277" s="64"/>
      <c r="AR277" s="64"/>
      <c r="AS277" s="64"/>
      <c r="AT277" s="64"/>
      <c r="AU277" s="64"/>
      <c r="AV277" s="64"/>
      <c r="AW277" s="64"/>
      <c r="AX277" s="64"/>
      <c r="AY277" s="64"/>
    </row>
    <row r="278" spans="11:51" x14ac:dyDescent="0.15">
      <c r="K278" s="64"/>
      <c r="L278" s="64"/>
      <c r="M278" s="64"/>
      <c r="N278" s="64"/>
      <c r="O278" s="64"/>
      <c r="P278" s="64"/>
      <c r="Q278" s="64"/>
      <c r="R278" s="64"/>
      <c r="S278" s="64"/>
      <c r="T278" s="64"/>
      <c r="U278" s="64"/>
      <c r="V278" s="64"/>
      <c r="W278" s="64"/>
      <c r="X278" s="64"/>
      <c r="Y278" s="64"/>
      <c r="Z278" s="64"/>
      <c r="AA278" s="64"/>
      <c r="AB278" s="64"/>
      <c r="AC278" s="64"/>
      <c r="AD278" s="64"/>
      <c r="AE278" s="64"/>
      <c r="AF278" s="64"/>
      <c r="AG278" s="64"/>
      <c r="AH278" s="64"/>
      <c r="AI278" s="64"/>
      <c r="AJ278" s="64"/>
      <c r="AK278" s="64"/>
      <c r="AL278" s="64"/>
      <c r="AM278" s="64"/>
      <c r="AN278" s="64"/>
      <c r="AO278" s="64"/>
      <c r="AP278" s="64"/>
      <c r="AQ278" s="64"/>
      <c r="AR278" s="64"/>
      <c r="AS278" s="64"/>
      <c r="AT278" s="64"/>
      <c r="AU278" s="64"/>
      <c r="AV278" s="64"/>
      <c r="AW278" s="64"/>
      <c r="AX278" s="64"/>
      <c r="AY278" s="64"/>
    </row>
    <row r="279" spans="11:51" x14ac:dyDescent="0.15">
      <c r="K279" s="64"/>
      <c r="L279" s="64"/>
      <c r="M279" s="64"/>
      <c r="N279" s="64"/>
      <c r="O279" s="64"/>
      <c r="P279" s="64"/>
      <c r="Q279" s="64"/>
      <c r="R279" s="64"/>
      <c r="S279" s="64"/>
      <c r="T279" s="64"/>
      <c r="U279" s="64"/>
      <c r="V279" s="64"/>
      <c r="W279" s="64"/>
      <c r="X279" s="64"/>
      <c r="Y279" s="64"/>
      <c r="Z279" s="64"/>
      <c r="AA279" s="64"/>
      <c r="AB279" s="64"/>
      <c r="AC279" s="64"/>
      <c r="AD279" s="64"/>
      <c r="AE279" s="64"/>
      <c r="AF279" s="64"/>
      <c r="AG279" s="64"/>
      <c r="AH279" s="64"/>
      <c r="AI279" s="64"/>
      <c r="AJ279" s="64"/>
      <c r="AK279" s="64"/>
      <c r="AL279" s="64"/>
      <c r="AM279" s="64"/>
      <c r="AN279" s="64"/>
      <c r="AO279" s="64"/>
      <c r="AP279" s="64"/>
      <c r="AQ279" s="64"/>
      <c r="AR279" s="64"/>
      <c r="AS279" s="64"/>
      <c r="AT279" s="64"/>
      <c r="AU279" s="64"/>
      <c r="AV279" s="64"/>
      <c r="AW279" s="64"/>
      <c r="AX279" s="64"/>
      <c r="AY279" s="64"/>
    </row>
    <row r="280" spans="11:51" x14ac:dyDescent="0.15">
      <c r="K280" s="64"/>
      <c r="L280" s="64"/>
      <c r="M280" s="64"/>
      <c r="N280" s="64"/>
      <c r="O280" s="64"/>
      <c r="P280" s="64"/>
      <c r="Q280" s="64"/>
      <c r="R280" s="64"/>
      <c r="S280" s="64"/>
      <c r="T280" s="64"/>
      <c r="U280" s="64"/>
      <c r="V280" s="64"/>
      <c r="W280" s="64"/>
      <c r="X280" s="64"/>
      <c r="Y280" s="64"/>
      <c r="Z280" s="64"/>
      <c r="AA280" s="64"/>
      <c r="AB280" s="64"/>
      <c r="AC280" s="64"/>
      <c r="AD280" s="64"/>
      <c r="AE280" s="64"/>
      <c r="AF280" s="64"/>
      <c r="AG280" s="64"/>
      <c r="AH280" s="64"/>
      <c r="AI280" s="64"/>
      <c r="AJ280" s="64"/>
      <c r="AK280" s="64"/>
      <c r="AL280" s="64"/>
      <c r="AM280" s="64"/>
      <c r="AN280" s="64"/>
      <c r="AO280" s="64"/>
      <c r="AP280" s="64"/>
      <c r="AQ280" s="64"/>
      <c r="AR280" s="64"/>
      <c r="AS280" s="64"/>
      <c r="AT280" s="64"/>
      <c r="AU280" s="64"/>
      <c r="AV280" s="64"/>
      <c r="AW280" s="64"/>
      <c r="AX280" s="64"/>
      <c r="AY280" s="64"/>
    </row>
    <row r="281" spans="11:51" x14ac:dyDescent="0.15">
      <c r="K281" s="64"/>
      <c r="L281" s="64"/>
      <c r="M281" s="64"/>
      <c r="N281" s="64"/>
      <c r="O281" s="64"/>
      <c r="P281" s="64"/>
      <c r="Q281" s="64"/>
      <c r="R281" s="64"/>
      <c r="S281" s="64"/>
      <c r="T281" s="64"/>
      <c r="U281" s="64"/>
      <c r="V281" s="64"/>
      <c r="W281" s="64"/>
      <c r="X281" s="64"/>
      <c r="Y281" s="64"/>
      <c r="Z281" s="64"/>
      <c r="AA281" s="64"/>
      <c r="AB281" s="64"/>
      <c r="AC281" s="64"/>
      <c r="AD281" s="64"/>
      <c r="AE281" s="64"/>
      <c r="AF281" s="64"/>
      <c r="AG281" s="64"/>
      <c r="AH281" s="64"/>
      <c r="AI281" s="64"/>
      <c r="AJ281" s="64"/>
      <c r="AK281" s="64"/>
      <c r="AL281" s="64"/>
      <c r="AM281" s="64"/>
      <c r="AN281" s="64"/>
      <c r="AO281" s="64"/>
      <c r="AP281" s="64"/>
      <c r="AQ281" s="64"/>
      <c r="AR281" s="64"/>
      <c r="AS281" s="64"/>
      <c r="AT281" s="64"/>
      <c r="AU281" s="64"/>
      <c r="AV281" s="64"/>
      <c r="AW281" s="64"/>
      <c r="AX281" s="64"/>
      <c r="AY281" s="64"/>
    </row>
    <row r="282" spans="11:51" x14ac:dyDescent="0.15">
      <c r="K282" s="64"/>
      <c r="L282" s="64"/>
      <c r="M282" s="64"/>
      <c r="N282" s="64"/>
      <c r="O282" s="64"/>
      <c r="P282" s="64"/>
      <c r="Q282" s="64"/>
      <c r="R282" s="64"/>
      <c r="S282" s="64"/>
      <c r="T282" s="64"/>
      <c r="U282" s="64"/>
      <c r="V282" s="64"/>
      <c r="W282" s="64"/>
      <c r="X282" s="64"/>
      <c r="Y282" s="64"/>
      <c r="Z282" s="64"/>
      <c r="AA282" s="64"/>
      <c r="AB282" s="64"/>
      <c r="AC282" s="64"/>
      <c r="AD282" s="64"/>
      <c r="AE282" s="64"/>
      <c r="AF282" s="64"/>
      <c r="AG282" s="64"/>
      <c r="AH282" s="64"/>
      <c r="AI282" s="64"/>
      <c r="AJ282" s="64"/>
      <c r="AK282" s="64"/>
      <c r="AL282" s="64"/>
      <c r="AM282" s="64"/>
      <c r="AN282" s="64"/>
      <c r="AO282" s="64"/>
      <c r="AP282" s="64"/>
      <c r="AQ282" s="64"/>
      <c r="AR282" s="64"/>
      <c r="AS282" s="64"/>
      <c r="AT282" s="64"/>
      <c r="AU282" s="64"/>
      <c r="AV282" s="64"/>
      <c r="AW282" s="64"/>
      <c r="AX282" s="64"/>
      <c r="AY282" s="64"/>
    </row>
    <row r="283" spans="11:51" x14ac:dyDescent="0.15">
      <c r="K283" s="64"/>
      <c r="L283" s="64"/>
      <c r="M283" s="64"/>
      <c r="N283" s="64"/>
      <c r="O283" s="64"/>
      <c r="P283" s="64"/>
      <c r="Q283" s="64"/>
      <c r="R283" s="64"/>
      <c r="S283" s="64"/>
      <c r="T283" s="64"/>
      <c r="U283" s="64"/>
      <c r="V283" s="64"/>
      <c r="W283" s="64"/>
      <c r="X283" s="64"/>
      <c r="Y283" s="64"/>
      <c r="Z283" s="64"/>
      <c r="AA283" s="64"/>
      <c r="AB283" s="64"/>
      <c r="AC283" s="64"/>
      <c r="AD283" s="64"/>
      <c r="AE283" s="64"/>
      <c r="AF283" s="64"/>
      <c r="AG283" s="64"/>
      <c r="AH283" s="64"/>
      <c r="AI283" s="64"/>
      <c r="AJ283" s="64"/>
      <c r="AK283" s="64"/>
      <c r="AL283" s="64"/>
      <c r="AM283" s="64"/>
      <c r="AN283" s="64"/>
      <c r="AO283" s="64"/>
      <c r="AP283" s="64"/>
      <c r="AQ283" s="64"/>
      <c r="AR283" s="64"/>
      <c r="AS283" s="64"/>
      <c r="AT283" s="64"/>
      <c r="AU283" s="64"/>
      <c r="AV283" s="64"/>
      <c r="AW283" s="64"/>
      <c r="AX283" s="64"/>
      <c r="AY283" s="64"/>
    </row>
    <row r="284" spans="11:51" x14ac:dyDescent="0.15">
      <c r="K284" s="64"/>
      <c r="L284" s="64"/>
      <c r="M284" s="64"/>
      <c r="N284" s="64"/>
      <c r="O284" s="64"/>
      <c r="P284" s="64"/>
      <c r="Q284" s="64"/>
      <c r="R284" s="64"/>
      <c r="S284" s="64"/>
      <c r="T284" s="64"/>
      <c r="U284" s="64"/>
      <c r="V284" s="64"/>
      <c r="W284" s="64"/>
      <c r="X284" s="64"/>
      <c r="Y284" s="64"/>
      <c r="Z284" s="64"/>
      <c r="AA284" s="64"/>
      <c r="AB284" s="64"/>
      <c r="AC284" s="64"/>
      <c r="AD284" s="64"/>
      <c r="AE284" s="64"/>
      <c r="AF284" s="64"/>
      <c r="AG284" s="64"/>
      <c r="AH284" s="64"/>
      <c r="AI284" s="64"/>
      <c r="AJ284" s="64"/>
      <c r="AK284" s="64"/>
      <c r="AL284" s="64"/>
      <c r="AM284" s="64"/>
      <c r="AN284" s="64"/>
      <c r="AO284" s="64"/>
      <c r="AP284" s="64"/>
      <c r="AQ284" s="64"/>
      <c r="AR284" s="64"/>
      <c r="AS284" s="64"/>
      <c r="AT284" s="64"/>
      <c r="AU284" s="64"/>
      <c r="AV284" s="64"/>
      <c r="AW284" s="64"/>
      <c r="AX284" s="64"/>
      <c r="AY284" s="64"/>
    </row>
    <row r="285" spans="11:51" x14ac:dyDescent="0.15">
      <c r="K285" s="64"/>
      <c r="L285" s="64"/>
      <c r="M285" s="64"/>
      <c r="N285" s="64"/>
      <c r="O285" s="64"/>
      <c r="P285" s="64"/>
      <c r="Q285" s="64"/>
      <c r="R285" s="64"/>
      <c r="S285" s="64"/>
      <c r="T285" s="64"/>
      <c r="U285" s="64"/>
      <c r="V285" s="64"/>
      <c r="W285" s="64"/>
      <c r="X285" s="64"/>
      <c r="Y285" s="64"/>
      <c r="Z285" s="64"/>
      <c r="AA285" s="64"/>
      <c r="AB285" s="64"/>
      <c r="AC285" s="64"/>
      <c r="AD285" s="64"/>
      <c r="AE285" s="64"/>
      <c r="AF285" s="64"/>
      <c r="AG285" s="64"/>
      <c r="AH285" s="64"/>
      <c r="AI285" s="64"/>
      <c r="AJ285" s="64"/>
      <c r="AK285" s="64"/>
      <c r="AL285" s="64"/>
      <c r="AM285" s="64"/>
      <c r="AN285" s="64"/>
      <c r="AO285" s="64"/>
      <c r="AP285" s="64"/>
      <c r="AQ285" s="64"/>
      <c r="AR285" s="64"/>
      <c r="AS285" s="64"/>
      <c r="AT285" s="64"/>
      <c r="AU285" s="64"/>
      <c r="AV285" s="64"/>
      <c r="AW285" s="64"/>
      <c r="AX285" s="64"/>
      <c r="AY285" s="64"/>
    </row>
    <row r="286" spans="11:51" x14ac:dyDescent="0.15">
      <c r="K286" s="64"/>
      <c r="L286" s="64"/>
      <c r="M286" s="64"/>
      <c r="N286" s="64"/>
      <c r="O286" s="64"/>
      <c r="P286" s="64"/>
      <c r="Q286" s="64"/>
      <c r="R286" s="64"/>
      <c r="S286" s="64"/>
      <c r="T286" s="64"/>
      <c r="U286" s="64"/>
      <c r="V286" s="64"/>
      <c r="W286" s="64"/>
      <c r="X286" s="64"/>
      <c r="Y286" s="64"/>
      <c r="Z286" s="64"/>
      <c r="AA286" s="64"/>
      <c r="AB286" s="64"/>
      <c r="AC286" s="64"/>
      <c r="AD286" s="64"/>
      <c r="AE286" s="64"/>
      <c r="AF286" s="64"/>
      <c r="AG286" s="64"/>
      <c r="AH286" s="64"/>
      <c r="AI286" s="64"/>
      <c r="AJ286" s="64"/>
      <c r="AK286" s="64"/>
      <c r="AL286" s="64"/>
      <c r="AM286" s="64"/>
      <c r="AN286" s="64"/>
      <c r="AO286" s="64"/>
      <c r="AP286" s="64"/>
      <c r="AQ286" s="64"/>
      <c r="AR286" s="64"/>
      <c r="AS286" s="64"/>
      <c r="AT286" s="64"/>
      <c r="AU286" s="64"/>
      <c r="AV286" s="64"/>
      <c r="AW286" s="64"/>
      <c r="AX286" s="64"/>
      <c r="AY286" s="64"/>
    </row>
    <row r="287" spans="11:51" x14ac:dyDescent="0.15">
      <c r="K287" s="64"/>
      <c r="L287" s="64"/>
      <c r="M287" s="64"/>
      <c r="N287" s="64"/>
      <c r="O287" s="64"/>
      <c r="P287" s="64"/>
      <c r="Q287" s="64"/>
      <c r="R287" s="64"/>
      <c r="S287" s="64"/>
      <c r="T287" s="64"/>
      <c r="U287" s="64"/>
      <c r="V287" s="64"/>
      <c r="W287" s="64"/>
      <c r="X287" s="64"/>
      <c r="Y287" s="64"/>
      <c r="Z287" s="64"/>
      <c r="AA287" s="64"/>
      <c r="AB287" s="64"/>
      <c r="AC287" s="64"/>
      <c r="AD287" s="64"/>
      <c r="AE287" s="64"/>
      <c r="AF287" s="64"/>
      <c r="AG287" s="64"/>
      <c r="AH287" s="64"/>
      <c r="AI287" s="64"/>
      <c r="AJ287" s="64"/>
      <c r="AK287" s="64"/>
      <c r="AL287" s="64"/>
      <c r="AM287" s="64"/>
      <c r="AN287" s="64"/>
      <c r="AO287" s="64"/>
      <c r="AP287" s="64"/>
      <c r="AQ287" s="64"/>
      <c r="AR287" s="64"/>
      <c r="AS287" s="64"/>
      <c r="AT287" s="64"/>
      <c r="AU287" s="64"/>
      <c r="AV287" s="64"/>
      <c r="AW287" s="64"/>
      <c r="AX287" s="64"/>
      <c r="AY287" s="64"/>
    </row>
    <row r="288" spans="11:51" x14ac:dyDescent="0.15">
      <c r="K288" s="64"/>
      <c r="L288" s="64"/>
      <c r="M288" s="64"/>
      <c r="N288" s="64"/>
      <c r="O288" s="64"/>
      <c r="P288" s="64"/>
      <c r="Q288" s="64"/>
      <c r="R288" s="64"/>
      <c r="S288" s="64"/>
      <c r="T288" s="64"/>
      <c r="U288" s="64"/>
      <c r="V288" s="64"/>
      <c r="W288" s="64"/>
      <c r="X288" s="64"/>
      <c r="Y288" s="64"/>
      <c r="Z288" s="64"/>
      <c r="AA288" s="64"/>
      <c r="AB288" s="64"/>
      <c r="AC288" s="64"/>
      <c r="AD288" s="64"/>
      <c r="AE288" s="64"/>
      <c r="AF288" s="64"/>
      <c r="AG288" s="64"/>
      <c r="AH288" s="64"/>
      <c r="AI288" s="64"/>
      <c r="AJ288" s="64"/>
      <c r="AK288" s="64"/>
      <c r="AL288" s="64"/>
      <c r="AM288" s="64"/>
      <c r="AN288" s="64"/>
      <c r="AO288" s="64"/>
      <c r="AP288" s="64"/>
      <c r="AQ288" s="64"/>
      <c r="AR288" s="64"/>
      <c r="AS288" s="64"/>
      <c r="AT288" s="64"/>
      <c r="AU288" s="64"/>
      <c r="AV288" s="64"/>
      <c r="AW288" s="64"/>
      <c r="AX288" s="64"/>
      <c r="AY288" s="64"/>
    </row>
    <row r="289" spans="11:51" x14ac:dyDescent="0.15">
      <c r="K289" s="64"/>
      <c r="L289" s="64"/>
      <c r="M289" s="64"/>
      <c r="N289" s="64"/>
      <c r="O289" s="64"/>
      <c r="P289" s="64"/>
      <c r="Q289" s="64"/>
      <c r="R289" s="64"/>
      <c r="S289" s="64"/>
      <c r="T289" s="64"/>
      <c r="U289" s="64"/>
      <c r="V289" s="64"/>
      <c r="W289" s="64"/>
      <c r="X289" s="64"/>
      <c r="Y289" s="64"/>
      <c r="Z289" s="64"/>
      <c r="AA289" s="64"/>
      <c r="AB289" s="64"/>
      <c r="AC289" s="64"/>
      <c r="AD289" s="64"/>
      <c r="AE289" s="64"/>
      <c r="AF289" s="64"/>
      <c r="AG289" s="64"/>
      <c r="AH289" s="64"/>
      <c r="AI289" s="64"/>
      <c r="AJ289" s="64"/>
      <c r="AK289" s="64"/>
      <c r="AL289" s="64"/>
      <c r="AM289" s="64"/>
      <c r="AN289" s="64"/>
      <c r="AO289" s="64"/>
      <c r="AP289" s="64"/>
      <c r="AQ289" s="64"/>
      <c r="AR289" s="64"/>
      <c r="AS289" s="64"/>
      <c r="AT289" s="64"/>
      <c r="AU289" s="64"/>
      <c r="AV289" s="64"/>
      <c r="AW289" s="64"/>
      <c r="AX289" s="64"/>
      <c r="AY289" s="64"/>
    </row>
    <row r="290" spans="11:51" x14ac:dyDescent="0.15">
      <c r="K290" s="64"/>
      <c r="L290" s="64"/>
      <c r="M290" s="64"/>
      <c r="N290" s="64"/>
      <c r="O290" s="64"/>
      <c r="P290" s="64"/>
      <c r="Q290" s="64"/>
      <c r="R290" s="64"/>
      <c r="S290" s="64"/>
      <c r="T290" s="64"/>
      <c r="U290" s="64"/>
      <c r="V290" s="64"/>
      <c r="W290" s="64"/>
      <c r="X290" s="64"/>
      <c r="Y290" s="64"/>
      <c r="Z290" s="64"/>
      <c r="AA290" s="64"/>
      <c r="AB290" s="64"/>
      <c r="AC290" s="64"/>
      <c r="AD290" s="64"/>
      <c r="AE290" s="64"/>
      <c r="AF290" s="64"/>
      <c r="AG290" s="64"/>
      <c r="AH290" s="64"/>
      <c r="AI290" s="64"/>
      <c r="AJ290" s="64"/>
      <c r="AK290" s="64"/>
      <c r="AL290" s="64"/>
      <c r="AM290" s="64"/>
      <c r="AN290" s="64"/>
      <c r="AO290" s="64"/>
      <c r="AP290" s="64"/>
      <c r="AQ290" s="64"/>
      <c r="AR290" s="64"/>
      <c r="AS290" s="64"/>
      <c r="AT290" s="64"/>
      <c r="AU290" s="64"/>
      <c r="AV290" s="64"/>
      <c r="AW290" s="64"/>
      <c r="AX290" s="64"/>
      <c r="AY290" s="64"/>
    </row>
    <row r="291" spans="11:51" x14ac:dyDescent="0.15">
      <c r="K291" s="64"/>
      <c r="L291" s="64"/>
      <c r="M291" s="64"/>
      <c r="N291" s="64"/>
      <c r="O291" s="64"/>
      <c r="P291" s="64"/>
      <c r="Q291" s="64"/>
      <c r="R291" s="64"/>
      <c r="S291" s="64"/>
      <c r="T291" s="64"/>
      <c r="U291" s="64"/>
      <c r="V291" s="64"/>
      <c r="W291" s="64"/>
      <c r="X291" s="64"/>
      <c r="Y291" s="64"/>
      <c r="Z291" s="64"/>
      <c r="AA291" s="64"/>
      <c r="AB291" s="64"/>
      <c r="AC291" s="64"/>
      <c r="AD291" s="64"/>
      <c r="AE291" s="64"/>
      <c r="AF291" s="64"/>
      <c r="AG291" s="64"/>
      <c r="AH291" s="64"/>
      <c r="AI291" s="64"/>
      <c r="AJ291" s="64"/>
      <c r="AK291" s="64"/>
      <c r="AL291" s="64"/>
      <c r="AM291" s="64"/>
      <c r="AN291" s="64"/>
      <c r="AO291" s="64"/>
      <c r="AP291" s="64"/>
      <c r="AQ291" s="64"/>
      <c r="AR291" s="64"/>
      <c r="AS291" s="64"/>
      <c r="AT291" s="64"/>
      <c r="AU291" s="64"/>
      <c r="AV291" s="64"/>
      <c r="AW291" s="64"/>
      <c r="AX291" s="64"/>
      <c r="AY291" s="64"/>
    </row>
    <row r="292" spans="11:51" x14ac:dyDescent="0.15">
      <c r="K292" s="64"/>
      <c r="L292" s="64"/>
      <c r="M292" s="64"/>
      <c r="N292" s="64"/>
      <c r="O292" s="64"/>
      <c r="P292" s="64"/>
      <c r="Q292" s="64"/>
      <c r="R292" s="64"/>
      <c r="S292" s="64"/>
      <c r="T292" s="64"/>
      <c r="U292" s="64"/>
      <c r="V292" s="64"/>
      <c r="W292" s="64"/>
      <c r="X292" s="64"/>
      <c r="Y292" s="64"/>
      <c r="Z292" s="64"/>
      <c r="AA292" s="64"/>
      <c r="AB292" s="64"/>
      <c r="AC292" s="64"/>
      <c r="AD292" s="64"/>
      <c r="AE292" s="64"/>
      <c r="AF292" s="64"/>
      <c r="AG292" s="64"/>
      <c r="AH292" s="64"/>
      <c r="AI292" s="64"/>
      <c r="AJ292" s="64"/>
      <c r="AK292" s="64"/>
      <c r="AL292" s="64"/>
      <c r="AM292" s="64"/>
      <c r="AN292" s="64"/>
      <c r="AO292" s="64"/>
      <c r="AP292" s="64"/>
      <c r="AQ292" s="64"/>
      <c r="AR292" s="64"/>
      <c r="AS292" s="64"/>
      <c r="AT292" s="64"/>
      <c r="AU292" s="64"/>
      <c r="AV292" s="64"/>
      <c r="AW292" s="64"/>
      <c r="AX292" s="64"/>
      <c r="AY292" s="64"/>
    </row>
    <row r="293" spans="11:51" x14ac:dyDescent="0.15">
      <c r="K293" s="64"/>
      <c r="L293" s="64"/>
      <c r="M293" s="64"/>
      <c r="N293" s="64"/>
      <c r="O293" s="64"/>
      <c r="P293" s="64"/>
      <c r="Q293" s="64"/>
      <c r="R293" s="64"/>
      <c r="S293" s="64"/>
      <c r="T293" s="64"/>
      <c r="U293" s="64"/>
      <c r="V293" s="64"/>
      <c r="W293" s="64"/>
      <c r="X293" s="64"/>
      <c r="Y293" s="64"/>
      <c r="Z293" s="64"/>
      <c r="AA293" s="64"/>
      <c r="AB293" s="64"/>
      <c r="AC293" s="64"/>
      <c r="AD293" s="64"/>
      <c r="AE293" s="64"/>
      <c r="AF293" s="64"/>
      <c r="AG293" s="64"/>
      <c r="AH293" s="64"/>
      <c r="AI293" s="64"/>
      <c r="AJ293" s="64"/>
      <c r="AK293" s="64"/>
      <c r="AL293" s="64"/>
      <c r="AM293" s="64"/>
      <c r="AN293" s="64"/>
      <c r="AO293" s="64"/>
      <c r="AP293" s="64"/>
      <c r="AQ293" s="64"/>
      <c r="AR293" s="64"/>
      <c r="AS293" s="64"/>
      <c r="AT293" s="64"/>
      <c r="AU293" s="64"/>
      <c r="AV293" s="64"/>
      <c r="AW293" s="64"/>
      <c r="AX293" s="64"/>
      <c r="AY293" s="64"/>
    </row>
    <row r="294" spans="11:51" x14ac:dyDescent="0.15">
      <c r="K294" s="64"/>
      <c r="L294" s="64"/>
      <c r="M294" s="64"/>
      <c r="N294" s="64"/>
      <c r="O294" s="64"/>
      <c r="P294" s="64"/>
      <c r="Q294" s="64"/>
      <c r="R294" s="64"/>
      <c r="S294" s="64"/>
      <c r="T294" s="64"/>
      <c r="U294" s="64"/>
      <c r="V294" s="64"/>
      <c r="W294" s="64"/>
      <c r="X294" s="64"/>
      <c r="Y294" s="64"/>
      <c r="Z294" s="64"/>
      <c r="AA294" s="64"/>
      <c r="AB294" s="64"/>
      <c r="AC294" s="64"/>
      <c r="AD294" s="64"/>
      <c r="AE294" s="64"/>
      <c r="AF294" s="64"/>
      <c r="AG294" s="64"/>
      <c r="AH294" s="64"/>
      <c r="AI294" s="64"/>
      <c r="AJ294" s="64"/>
      <c r="AK294" s="64"/>
      <c r="AL294" s="64"/>
      <c r="AM294" s="64"/>
      <c r="AN294" s="64"/>
      <c r="AO294" s="64"/>
      <c r="AP294" s="64"/>
      <c r="AQ294" s="64"/>
      <c r="AR294" s="64"/>
      <c r="AS294" s="64"/>
      <c r="AT294" s="64"/>
      <c r="AU294" s="64"/>
      <c r="AV294" s="64"/>
      <c r="AW294" s="64"/>
      <c r="AX294" s="64"/>
      <c r="AY294" s="64"/>
    </row>
    <row r="295" spans="11:51" x14ac:dyDescent="0.15">
      <c r="K295" s="64"/>
      <c r="L295" s="64"/>
      <c r="M295" s="64"/>
      <c r="N295" s="64"/>
      <c r="O295" s="64"/>
      <c r="P295" s="64"/>
      <c r="Q295" s="64"/>
      <c r="R295" s="64"/>
      <c r="S295" s="64"/>
      <c r="T295" s="64"/>
      <c r="U295" s="64"/>
      <c r="V295" s="64"/>
      <c r="W295" s="64"/>
      <c r="X295" s="64"/>
      <c r="Y295" s="64"/>
      <c r="Z295" s="64"/>
      <c r="AA295" s="64"/>
      <c r="AB295" s="64"/>
      <c r="AC295" s="64"/>
      <c r="AD295" s="64"/>
      <c r="AE295" s="64"/>
      <c r="AF295" s="64"/>
      <c r="AG295" s="64"/>
      <c r="AH295" s="64"/>
      <c r="AI295" s="64"/>
      <c r="AJ295" s="64"/>
      <c r="AK295" s="64"/>
      <c r="AL295" s="64"/>
      <c r="AM295" s="64"/>
      <c r="AN295" s="64"/>
      <c r="AO295" s="64"/>
      <c r="AP295" s="64"/>
      <c r="AQ295" s="64"/>
      <c r="AR295" s="64"/>
      <c r="AS295" s="64"/>
      <c r="AT295" s="64"/>
      <c r="AU295" s="64"/>
      <c r="AV295" s="64"/>
      <c r="AW295" s="64"/>
      <c r="AX295" s="64"/>
      <c r="AY295" s="64"/>
    </row>
    <row r="296" spans="11:51" x14ac:dyDescent="0.15">
      <c r="K296" s="64"/>
      <c r="L296" s="64"/>
      <c r="M296" s="64"/>
      <c r="N296" s="64"/>
      <c r="O296" s="64"/>
      <c r="P296" s="64"/>
      <c r="Q296" s="64"/>
      <c r="R296" s="64"/>
      <c r="S296" s="64"/>
      <c r="T296" s="64"/>
      <c r="U296" s="64"/>
      <c r="V296" s="64"/>
      <c r="W296" s="64"/>
      <c r="X296" s="64"/>
      <c r="Y296" s="64"/>
      <c r="Z296" s="64"/>
      <c r="AA296" s="64"/>
      <c r="AB296" s="64"/>
      <c r="AC296" s="64"/>
      <c r="AD296" s="64"/>
      <c r="AE296" s="64"/>
      <c r="AF296" s="64"/>
      <c r="AG296" s="64"/>
      <c r="AH296" s="64"/>
      <c r="AI296" s="64"/>
      <c r="AJ296" s="64"/>
      <c r="AK296" s="64"/>
      <c r="AL296" s="64"/>
      <c r="AM296" s="64"/>
      <c r="AN296" s="64"/>
      <c r="AO296" s="64"/>
      <c r="AP296" s="64"/>
      <c r="AQ296" s="64"/>
      <c r="AR296" s="64"/>
      <c r="AS296" s="64"/>
      <c r="AT296" s="64"/>
      <c r="AU296" s="64"/>
      <c r="AV296" s="64"/>
      <c r="AW296" s="64"/>
      <c r="AX296" s="64"/>
      <c r="AY296" s="64"/>
    </row>
    <row r="297" spans="11:51" x14ac:dyDescent="0.15">
      <c r="K297" s="64"/>
      <c r="L297" s="64"/>
      <c r="M297" s="64"/>
      <c r="N297" s="64"/>
      <c r="O297" s="64"/>
      <c r="P297" s="64"/>
      <c r="Q297" s="64"/>
      <c r="R297" s="64"/>
      <c r="S297" s="64"/>
      <c r="T297" s="64"/>
      <c r="U297" s="64"/>
      <c r="V297" s="64"/>
      <c r="W297" s="64"/>
      <c r="X297" s="64"/>
      <c r="Y297" s="64"/>
      <c r="Z297" s="64"/>
      <c r="AA297" s="64"/>
      <c r="AB297" s="64"/>
      <c r="AC297" s="64"/>
      <c r="AD297" s="64"/>
      <c r="AE297" s="64"/>
      <c r="AF297" s="64"/>
      <c r="AG297" s="64"/>
      <c r="AH297" s="64"/>
      <c r="AI297" s="64"/>
      <c r="AJ297" s="64"/>
      <c r="AK297" s="64"/>
      <c r="AL297" s="64"/>
      <c r="AM297" s="64"/>
      <c r="AN297" s="64"/>
      <c r="AO297" s="64"/>
      <c r="AP297" s="64"/>
      <c r="AQ297" s="64"/>
      <c r="AR297" s="64"/>
      <c r="AS297" s="64"/>
      <c r="AT297" s="64"/>
      <c r="AU297" s="64"/>
      <c r="AV297" s="64"/>
      <c r="AW297" s="64"/>
      <c r="AX297" s="64"/>
      <c r="AY297" s="64"/>
    </row>
    <row r="298" spans="11:51" x14ac:dyDescent="0.15">
      <c r="K298" s="64"/>
      <c r="L298" s="64"/>
      <c r="M298" s="64"/>
      <c r="N298" s="64"/>
      <c r="O298" s="64"/>
      <c r="P298" s="64"/>
      <c r="Q298" s="64"/>
      <c r="R298" s="64"/>
      <c r="S298" s="64"/>
      <c r="T298" s="64"/>
      <c r="U298" s="64"/>
      <c r="V298" s="64"/>
      <c r="W298" s="64"/>
      <c r="X298" s="64"/>
      <c r="Y298" s="64"/>
      <c r="Z298" s="64"/>
      <c r="AA298" s="64"/>
      <c r="AB298" s="64"/>
      <c r="AC298" s="64"/>
      <c r="AD298" s="64"/>
      <c r="AE298" s="64"/>
      <c r="AF298" s="64"/>
      <c r="AG298" s="64"/>
      <c r="AH298" s="64"/>
      <c r="AI298" s="64"/>
      <c r="AJ298" s="64"/>
      <c r="AK298" s="64"/>
      <c r="AL298" s="64"/>
      <c r="AM298" s="64"/>
      <c r="AN298" s="64"/>
      <c r="AO298" s="64"/>
      <c r="AP298" s="64"/>
      <c r="AQ298" s="64"/>
      <c r="AR298" s="64"/>
      <c r="AS298" s="64"/>
      <c r="AT298" s="64"/>
      <c r="AU298" s="64"/>
      <c r="AV298" s="64"/>
      <c r="AW298" s="64"/>
      <c r="AX298" s="64"/>
      <c r="AY298" s="64"/>
    </row>
    <row r="299" spans="11:51" x14ac:dyDescent="0.15">
      <c r="K299" s="64"/>
      <c r="L299" s="64"/>
      <c r="M299" s="64"/>
      <c r="N299" s="64"/>
      <c r="O299" s="64"/>
      <c r="P299" s="64"/>
      <c r="Q299" s="64"/>
      <c r="R299" s="64"/>
      <c r="S299" s="64"/>
      <c r="T299" s="64"/>
      <c r="U299" s="64"/>
      <c r="V299" s="64"/>
      <c r="W299" s="64"/>
      <c r="X299" s="64"/>
      <c r="Y299" s="64"/>
      <c r="Z299" s="64"/>
      <c r="AA299" s="64"/>
      <c r="AB299" s="64"/>
      <c r="AC299" s="64"/>
      <c r="AD299" s="64"/>
      <c r="AE299" s="64"/>
      <c r="AF299" s="64"/>
      <c r="AG299" s="64"/>
      <c r="AH299" s="64"/>
      <c r="AI299" s="64"/>
      <c r="AJ299" s="64"/>
      <c r="AK299" s="64"/>
      <c r="AL299" s="64"/>
      <c r="AM299" s="64"/>
      <c r="AN299" s="64"/>
      <c r="AO299" s="64"/>
      <c r="AP299" s="64"/>
      <c r="AQ299" s="64"/>
      <c r="AR299" s="64"/>
      <c r="AS299" s="64"/>
      <c r="AT299" s="64"/>
      <c r="AU299" s="64"/>
      <c r="AV299" s="64"/>
      <c r="AW299" s="64"/>
      <c r="AX299" s="64"/>
      <c r="AY299" s="64"/>
    </row>
    <row r="300" spans="11:51" x14ac:dyDescent="0.15">
      <c r="K300" s="64"/>
      <c r="L300" s="64"/>
      <c r="M300" s="64"/>
      <c r="N300" s="64"/>
      <c r="O300" s="64"/>
      <c r="P300" s="64"/>
      <c r="Q300" s="64"/>
      <c r="R300" s="64"/>
      <c r="S300" s="64"/>
      <c r="T300" s="64"/>
      <c r="U300" s="64"/>
      <c r="V300" s="64"/>
      <c r="W300" s="64"/>
      <c r="X300" s="64"/>
      <c r="Y300" s="64"/>
      <c r="Z300" s="64"/>
      <c r="AA300" s="64"/>
      <c r="AB300" s="64"/>
      <c r="AC300" s="64"/>
      <c r="AD300" s="64"/>
      <c r="AE300" s="64"/>
      <c r="AF300" s="64"/>
      <c r="AG300" s="64"/>
      <c r="AH300" s="64"/>
      <c r="AI300" s="64"/>
      <c r="AJ300" s="64"/>
      <c r="AK300" s="64"/>
      <c r="AL300" s="64"/>
      <c r="AM300" s="64"/>
      <c r="AN300" s="64"/>
      <c r="AO300" s="64"/>
      <c r="AP300" s="64"/>
      <c r="AQ300" s="64"/>
      <c r="AR300" s="64"/>
      <c r="AS300" s="64"/>
      <c r="AT300" s="64"/>
      <c r="AU300" s="64"/>
      <c r="AV300" s="64"/>
      <c r="AW300" s="64"/>
      <c r="AX300" s="64"/>
      <c r="AY300" s="64"/>
    </row>
    <row r="301" spans="11:51" x14ac:dyDescent="0.15">
      <c r="K301" s="64"/>
      <c r="L301" s="64"/>
      <c r="M301" s="64"/>
      <c r="N301" s="64"/>
      <c r="O301" s="64"/>
      <c r="P301" s="64"/>
      <c r="Q301" s="64"/>
      <c r="R301" s="64"/>
      <c r="S301" s="64"/>
      <c r="T301" s="64"/>
      <c r="U301" s="64"/>
      <c r="V301" s="64"/>
      <c r="W301" s="64"/>
      <c r="X301" s="64"/>
      <c r="Y301" s="64"/>
      <c r="Z301" s="64"/>
      <c r="AA301" s="64"/>
      <c r="AB301" s="64"/>
      <c r="AC301" s="64"/>
      <c r="AD301" s="64"/>
      <c r="AE301" s="64"/>
      <c r="AF301" s="64"/>
      <c r="AG301" s="64"/>
      <c r="AH301" s="64"/>
      <c r="AI301" s="64"/>
      <c r="AJ301" s="64"/>
      <c r="AK301" s="64"/>
      <c r="AL301" s="64"/>
      <c r="AM301" s="64"/>
      <c r="AN301" s="64"/>
      <c r="AO301" s="64"/>
      <c r="AP301" s="64"/>
      <c r="AQ301" s="64"/>
      <c r="AR301" s="64"/>
      <c r="AS301" s="64"/>
      <c r="AT301" s="64"/>
      <c r="AU301" s="64"/>
      <c r="AV301" s="64"/>
      <c r="AW301" s="64"/>
      <c r="AX301" s="64"/>
      <c r="AY301" s="64"/>
    </row>
    <row r="302" spans="11:51" x14ac:dyDescent="0.15">
      <c r="K302" s="64"/>
      <c r="L302" s="64"/>
      <c r="M302" s="64"/>
      <c r="N302" s="64"/>
      <c r="O302" s="64"/>
      <c r="P302" s="64"/>
      <c r="Q302" s="64"/>
      <c r="R302" s="64"/>
      <c r="S302" s="64"/>
      <c r="T302" s="64"/>
      <c r="U302" s="64"/>
      <c r="V302" s="64"/>
      <c r="W302" s="64"/>
      <c r="X302" s="64"/>
      <c r="Y302" s="64"/>
      <c r="Z302" s="64"/>
      <c r="AA302" s="64"/>
      <c r="AB302" s="64"/>
      <c r="AC302" s="64"/>
      <c r="AD302" s="64"/>
      <c r="AE302" s="64"/>
      <c r="AF302" s="64"/>
      <c r="AG302" s="64"/>
      <c r="AH302" s="64"/>
      <c r="AI302" s="64"/>
      <c r="AJ302" s="64"/>
      <c r="AK302" s="64"/>
      <c r="AL302" s="64"/>
      <c r="AM302" s="64"/>
      <c r="AN302" s="64"/>
      <c r="AO302" s="64"/>
      <c r="AP302" s="64"/>
      <c r="AQ302" s="64"/>
      <c r="AR302" s="64"/>
      <c r="AS302" s="64"/>
      <c r="AT302" s="64"/>
      <c r="AU302" s="64"/>
      <c r="AV302" s="64"/>
      <c r="AW302" s="64"/>
      <c r="AX302" s="64"/>
      <c r="AY302" s="64"/>
    </row>
    <row r="303" spans="11:51" x14ac:dyDescent="0.15">
      <c r="K303" s="64"/>
      <c r="L303" s="64"/>
      <c r="M303" s="64"/>
      <c r="N303" s="64"/>
      <c r="O303" s="64"/>
      <c r="P303" s="64"/>
      <c r="Q303" s="64"/>
      <c r="R303" s="64"/>
      <c r="S303" s="64"/>
      <c r="T303" s="64"/>
      <c r="U303" s="64"/>
      <c r="V303" s="64"/>
      <c r="W303" s="64"/>
      <c r="X303" s="64"/>
      <c r="Y303" s="64"/>
      <c r="Z303" s="64"/>
      <c r="AA303" s="64"/>
      <c r="AB303" s="64"/>
      <c r="AC303" s="64"/>
      <c r="AD303" s="64"/>
      <c r="AE303" s="64"/>
      <c r="AF303" s="64"/>
      <c r="AG303" s="64"/>
      <c r="AH303" s="64"/>
      <c r="AI303" s="64"/>
      <c r="AJ303" s="64"/>
      <c r="AK303" s="64"/>
      <c r="AL303" s="64"/>
      <c r="AM303" s="64"/>
      <c r="AN303" s="64"/>
      <c r="AO303" s="64"/>
      <c r="AP303" s="64"/>
      <c r="AQ303" s="64"/>
      <c r="AR303" s="64"/>
      <c r="AS303" s="64"/>
      <c r="AT303" s="64"/>
      <c r="AU303" s="64"/>
      <c r="AV303" s="64"/>
      <c r="AW303" s="64"/>
      <c r="AX303" s="64"/>
      <c r="AY303" s="64"/>
    </row>
    <row r="304" spans="11:51" x14ac:dyDescent="0.15">
      <c r="K304" s="64"/>
      <c r="L304" s="64"/>
      <c r="M304" s="64"/>
      <c r="N304" s="64"/>
      <c r="O304" s="64"/>
      <c r="P304" s="64"/>
      <c r="Q304" s="64"/>
      <c r="R304" s="64"/>
      <c r="S304" s="64"/>
      <c r="T304" s="64"/>
      <c r="U304" s="64"/>
      <c r="V304" s="64"/>
      <c r="W304" s="64"/>
      <c r="X304" s="64"/>
      <c r="Y304" s="64"/>
      <c r="Z304" s="64"/>
      <c r="AA304" s="64"/>
      <c r="AB304" s="64"/>
      <c r="AC304" s="64"/>
      <c r="AD304" s="64"/>
      <c r="AE304" s="64"/>
      <c r="AF304" s="64"/>
      <c r="AG304" s="64"/>
      <c r="AH304" s="64"/>
      <c r="AI304" s="64"/>
      <c r="AJ304" s="64"/>
      <c r="AK304" s="64"/>
      <c r="AL304" s="64"/>
      <c r="AM304" s="64"/>
      <c r="AN304" s="64"/>
      <c r="AO304" s="64"/>
      <c r="AP304" s="64"/>
      <c r="AQ304" s="64"/>
      <c r="AR304" s="64"/>
      <c r="AS304" s="64"/>
      <c r="AT304" s="64"/>
      <c r="AU304" s="64"/>
      <c r="AV304" s="64"/>
      <c r="AW304" s="64"/>
      <c r="AX304" s="64"/>
      <c r="AY304" s="64"/>
    </row>
    <row r="305" spans="11:51" x14ac:dyDescent="0.15">
      <c r="K305" s="64"/>
      <c r="L305" s="64"/>
      <c r="M305" s="64"/>
      <c r="N305" s="64"/>
      <c r="O305" s="64"/>
      <c r="P305" s="64"/>
      <c r="Q305" s="64"/>
      <c r="R305" s="64"/>
      <c r="S305" s="64"/>
      <c r="T305" s="64"/>
      <c r="U305" s="64"/>
      <c r="V305" s="64"/>
      <c r="W305" s="64"/>
      <c r="X305" s="64"/>
      <c r="Y305" s="64"/>
      <c r="Z305" s="64"/>
      <c r="AA305" s="64"/>
      <c r="AB305" s="64"/>
      <c r="AC305" s="64"/>
      <c r="AD305" s="64"/>
      <c r="AE305" s="64"/>
      <c r="AF305" s="64"/>
      <c r="AG305" s="64"/>
      <c r="AH305" s="64"/>
      <c r="AI305" s="64"/>
      <c r="AJ305" s="64"/>
      <c r="AK305" s="64"/>
      <c r="AL305" s="64"/>
      <c r="AM305" s="64"/>
      <c r="AN305" s="64"/>
      <c r="AO305" s="64"/>
      <c r="AP305" s="64"/>
      <c r="AQ305" s="64"/>
      <c r="AR305" s="64"/>
      <c r="AS305" s="64"/>
      <c r="AT305" s="64"/>
      <c r="AU305" s="64"/>
      <c r="AV305" s="64"/>
      <c r="AW305" s="64"/>
      <c r="AX305" s="64"/>
      <c r="AY305" s="64"/>
    </row>
    <row r="306" spans="11:51" x14ac:dyDescent="0.15">
      <c r="K306" s="64"/>
      <c r="L306" s="64"/>
      <c r="M306" s="64"/>
      <c r="N306" s="64"/>
      <c r="O306" s="64"/>
      <c r="P306" s="64"/>
      <c r="Q306" s="64"/>
      <c r="R306" s="64"/>
      <c r="S306" s="64"/>
      <c r="T306" s="64"/>
      <c r="U306" s="64"/>
      <c r="V306" s="64"/>
      <c r="W306" s="64"/>
      <c r="X306" s="64"/>
      <c r="Y306" s="64"/>
      <c r="Z306" s="64"/>
      <c r="AA306" s="64"/>
      <c r="AB306" s="64"/>
      <c r="AC306" s="64"/>
      <c r="AD306" s="64"/>
      <c r="AE306" s="64"/>
      <c r="AF306" s="64"/>
      <c r="AG306" s="64"/>
      <c r="AH306" s="64"/>
      <c r="AI306" s="64"/>
      <c r="AJ306" s="64"/>
      <c r="AK306" s="64"/>
      <c r="AL306" s="64"/>
      <c r="AM306" s="64"/>
      <c r="AN306" s="64"/>
      <c r="AO306" s="64"/>
      <c r="AP306" s="64"/>
      <c r="AQ306" s="64"/>
      <c r="AR306" s="64"/>
      <c r="AS306" s="64"/>
      <c r="AT306" s="64"/>
      <c r="AU306" s="64"/>
      <c r="AV306" s="64"/>
      <c r="AW306" s="64"/>
      <c r="AX306" s="64"/>
      <c r="AY306" s="64"/>
    </row>
    <row r="307" spans="11:51" x14ac:dyDescent="0.15">
      <c r="K307" s="64"/>
      <c r="L307" s="64"/>
      <c r="M307" s="64"/>
      <c r="N307" s="64"/>
      <c r="O307" s="64"/>
      <c r="P307" s="64"/>
      <c r="Q307" s="64"/>
      <c r="R307" s="64"/>
      <c r="S307" s="64"/>
      <c r="T307" s="64"/>
      <c r="U307" s="64"/>
      <c r="V307" s="64"/>
      <c r="W307" s="64"/>
      <c r="X307" s="64"/>
      <c r="Y307" s="64"/>
      <c r="Z307" s="64"/>
      <c r="AA307" s="64"/>
      <c r="AB307" s="64"/>
      <c r="AC307" s="64"/>
      <c r="AD307" s="64"/>
      <c r="AE307" s="64"/>
      <c r="AF307" s="64"/>
      <c r="AG307" s="64"/>
      <c r="AH307" s="64"/>
      <c r="AI307" s="64"/>
      <c r="AJ307" s="64"/>
      <c r="AK307" s="64"/>
      <c r="AL307" s="64"/>
      <c r="AM307" s="64"/>
      <c r="AN307" s="64"/>
      <c r="AO307" s="64"/>
      <c r="AP307" s="64"/>
      <c r="AQ307" s="64"/>
      <c r="AR307" s="64"/>
      <c r="AS307" s="64"/>
      <c r="AT307" s="64"/>
      <c r="AU307" s="64"/>
      <c r="AV307" s="64"/>
      <c r="AW307" s="64"/>
      <c r="AX307" s="64"/>
      <c r="AY307" s="64"/>
    </row>
    <row r="308" spans="11:51" x14ac:dyDescent="0.15">
      <c r="K308" s="64"/>
      <c r="L308" s="64"/>
      <c r="M308" s="64"/>
      <c r="N308" s="64"/>
      <c r="O308" s="64"/>
      <c r="P308" s="64"/>
      <c r="Q308" s="64"/>
      <c r="R308" s="64"/>
      <c r="S308" s="64"/>
      <c r="T308" s="64"/>
      <c r="U308" s="64"/>
      <c r="V308" s="64"/>
      <c r="W308" s="64"/>
      <c r="X308" s="64"/>
      <c r="Y308" s="64"/>
      <c r="Z308" s="64"/>
      <c r="AA308" s="64"/>
      <c r="AB308" s="64"/>
      <c r="AC308" s="64"/>
      <c r="AD308" s="64"/>
      <c r="AE308" s="64"/>
      <c r="AF308" s="64"/>
      <c r="AG308" s="64"/>
      <c r="AH308" s="64"/>
      <c r="AI308" s="64"/>
      <c r="AJ308" s="64"/>
      <c r="AK308" s="64"/>
      <c r="AL308" s="64"/>
      <c r="AM308" s="64"/>
      <c r="AN308" s="64"/>
      <c r="AO308" s="64"/>
      <c r="AP308" s="64"/>
      <c r="AQ308" s="64"/>
      <c r="AR308" s="64"/>
      <c r="AS308" s="64"/>
      <c r="AT308" s="64"/>
      <c r="AU308" s="64"/>
      <c r="AV308" s="64"/>
      <c r="AW308" s="64"/>
      <c r="AX308" s="64"/>
      <c r="AY308" s="64"/>
    </row>
    <row r="309" spans="11:51" x14ac:dyDescent="0.15">
      <c r="K309" s="64"/>
      <c r="L309" s="64"/>
      <c r="M309" s="64"/>
      <c r="N309" s="64"/>
      <c r="O309" s="64"/>
      <c r="P309" s="64"/>
      <c r="Q309" s="64"/>
      <c r="R309" s="64"/>
      <c r="S309" s="64"/>
      <c r="T309" s="64"/>
      <c r="U309" s="64"/>
      <c r="V309" s="64"/>
      <c r="W309" s="64"/>
      <c r="X309" s="64"/>
      <c r="Y309" s="64"/>
      <c r="Z309" s="64"/>
      <c r="AA309" s="64"/>
      <c r="AB309" s="64"/>
      <c r="AC309" s="64"/>
      <c r="AD309" s="64"/>
      <c r="AE309" s="64"/>
      <c r="AF309" s="64"/>
      <c r="AG309" s="64"/>
      <c r="AH309" s="64"/>
      <c r="AI309" s="64"/>
      <c r="AJ309" s="64"/>
      <c r="AK309" s="64"/>
      <c r="AL309" s="64"/>
      <c r="AM309" s="64"/>
      <c r="AN309" s="64"/>
      <c r="AO309" s="64"/>
      <c r="AP309" s="64"/>
      <c r="AQ309" s="64"/>
      <c r="AR309" s="64"/>
      <c r="AS309" s="64"/>
      <c r="AT309" s="64"/>
      <c r="AU309" s="64"/>
      <c r="AV309" s="64"/>
      <c r="AW309" s="64"/>
      <c r="AX309" s="64"/>
      <c r="AY309" s="64"/>
    </row>
    <row r="310" spans="11:51" x14ac:dyDescent="0.15">
      <c r="K310" s="64"/>
      <c r="L310" s="64"/>
      <c r="M310" s="64"/>
      <c r="N310" s="64"/>
      <c r="O310" s="64"/>
      <c r="P310" s="64"/>
      <c r="Q310" s="64"/>
      <c r="R310" s="64"/>
      <c r="S310" s="64"/>
      <c r="T310" s="64"/>
      <c r="U310" s="64"/>
      <c r="V310" s="64"/>
      <c r="W310" s="64"/>
      <c r="X310" s="64"/>
      <c r="Y310" s="64"/>
      <c r="Z310" s="64"/>
      <c r="AA310" s="64"/>
      <c r="AB310" s="64"/>
      <c r="AC310" s="64"/>
      <c r="AD310" s="64"/>
      <c r="AE310" s="64"/>
      <c r="AF310" s="64"/>
      <c r="AG310" s="64"/>
      <c r="AH310" s="64"/>
      <c r="AI310" s="64"/>
      <c r="AJ310" s="64"/>
      <c r="AK310" s="64"/>
      <c r="AL310" s="64"/>
      <c r="AM310" s="64"/>
      <c r="AN310" s="64"/>
      <c r="AO310" s="64"/>
      <c r="AP310" s="64"/>
      <c r="AQ310" s="64"/>
      <c r="AR310" s="64"/>
      <c r="AS310" s="64"/>
      <c r="AT310" s="64"/>
      <c r="AU310" s="64"/>
      <c r="AV310" s="64"/>
      <c r="AW310" s="64"/>
      <c r="AX310" s="64"/>
      <c r="AY310" s="64"/>
    </row>
    <row r="311" spans="11:51" x14ac:dyDescent="0.15">
      <c r="K311" s="64"/>
      <c r="L311" s="64"/>
      <c r="M311" s="64"/>
      <c r="N311" s="64"/>
      <c r="O311" s="64"/>
      <c r="P311" s="64"/>
      <c r="Q311" s="64"/>
      <c r="R311" s="64"/>
      <c r="S311" s="64"/>
      <c r="T311" s="64"/>
      <c r="U311" s="64"/>
      <c r="V311" s="64"/>
      <c r="W311" s="64"/>
      <c r="X311" s="64"/>
      <c r="Y311" s="64"/>
      <c r="Z311" s="64"/>
      <c r="AA311" s="64"/>
      <c r="AB311" s="64"/>
      <c r="AC311" s="64"/>
      <c r="AD311" s="64"/>
      <c r="AE311" s="64"/>
      <c r="AF311" s="64"/>
      <c r="AG311" s="64"/>
      <c r="AH311" s="64"/>
      <c r="AI311" s="64"/>
      <c r="AJ311" s="64"/>
      <c r="AK311" s="64"/>
      <c r="AL311" s="64"/>
      <c r="AM311" s="64"/>
      <c r="AN311" s="64"/>
      <c r="AO311" s="64"/>
      <c r="AP311" s="64"/>
      <c r="AQ311" s="64"/>
      <c r="AR311" s="64"/>
      <c r="AS311" s="64"/>
      <c r="AT311" s="64"/>
      <c r="AU311" s="64"/>
      <c r="AV311" s="64"/>
      <c r="AW311" s="64"/>
      <c r="AX311" s="64"/>
      <c r="AY311" s="64"/>
    </row>
    <row r="312" spans="11:51" x14ac:dyDescent="0.15">
      <c r="K312" s="64"/>
      <c r="L312" s="64"/>
      <c r="M312" s="64"/>
      <c r="N312" s="64"/>
      <c r="O312" s="64"/>
      <c r="P312" s="64"/>
      <c r="Q312" s="64"/>
      <c r="R312" s="64"/>
      <c r="S312" s="64"/>
      <c r="T312" s="64"/>
      <c r="U312" s="64"/>
      <c r="V312" s="64"/>
      <c r="W312" s="64"/>
      <c r="X312" s="64"/>
      <c r="Y312" s="64"/>
      <c r="Z312" s="64"/>
      <c r="AA312" s="64"/>
      <c r="AB312" s="64"/>
      <c r="AC312" s="64"/>
      <c r="AD312" s="64"/>
      <c r="AE312" s="64"/>
      <c r="AF312" s="64"/>
      <c r="AG312" s="64"/>
      <c r="AH312" s="64"/>
      <c r="AI312" s="64"/>
      <c r="AJ312" s="64"/>
      <c r="AK312" s="64"/>
      <c r="AL312" s="64"/>
      <c r="AM312" s="64"/>
      <c r="AN312" s="64"/>
      <c r="AO312" s="64"/>
      <c r="AP312" s="64"/>
      <c r="AQ312" s="64"/>
      <c r="AR312" s="64"/>
      <c r="AS312" s="64"/>
      <c r="AT312" s="64"/>
      <c r="AU312" s="64"/>
      <c r="AV312" s="64"/>
      <c r="AW312" s="64"/>
      <c r="AX312" s="64"/>
      <c r="AY312" s="64"/>
    </row>
    <row r="313" spans="11:51" x14ac:dyDescent="0.15">
      <c r="K313" s="64"/>
      <c r="L313" s="64"/>
      <c r="M313" s="64"/>
      <c r="N313" s="64"/>
      <c r="O313" s="64"/>
      <c r="P313" s="64"/>
      <c r="Q313" s="64"/>
      <c r="R313" s="64"/>
      <c r="S313" s="64"/>
      <c r="T313" s="64"/>
      <c r="U313" s="64"/>
      <c r="V313" s="64"/>
      <c r="W313" s="64"/>
      <c r="X313" s="64"/>
      <c r="Y313" s="64"/>
      <c r="Z313" s="64"/>
      <c r="AA313" s="64"/>
      <c r="AB313" s="64"/>
      <c r="AC313" s="64"/>
      <c r="AD313" s="64"/>
      <c r="AE313" s="64"/>
      <c r="AF313" s="64"/>
      <c r="AG313" s="64"/>
      <c r="AH313" s="64"/>
      <c r="AI313" s="64"/>
      <c r="AJ313" s="64"/>
      <c r="AK313" s="64"/>
      <c r="AL313" s="64"/>
      <c r="AM313" s="64"/>
      <c r="AN313" s="64"/>
      <c r="AO313" s="64"/>
      <c r="AP313" s="64"/>
      <c r="AQ313" s="64"/>
      <c r="AR313" s="64"/>
      <c r="AS313" s="64"/>
      <c r="AT313" s="64"/>
      <c r="AU313" s="64"/>
      <c r="AV313" s="64"/>
      <c r="AW313" s="64"/>
      <c r="AX313" s="64"/>
      <c r="AY313" s="64"/>
    </row>
    <row r="314" spans="11:51" x14ac:dyDescent="0.15">
      <c r="K314" s="64"/>
      <c r="L314" s="64"/>
      <c r="M314" s="64"/>
      <c r="N314" s="64"/>
      <c r="O314" s="64"/>
      <c r="P314" s="64"/>
      <c r="Q314" s="64"/>
      <c r="R314" s="64"/>
      <c r="S314" s="64"/>
      <c r="T314" s="64"/>
      <c r="U314" s="64"/>
      <c r="V314" s="64"/>
      <c r="W314" s="64"/>
      <c r="X314" s="64"/>
      <c r="Y314" s="64"/>
      <c r="Z314" s="64"/>
      <c r="AA314" s="64"/>
      <c r="AB314" s="64"/>
      <c r="AC314" s="64"/>
      <c r="AD314" s="64"/>
      <c r="AE314" s="64"/>
      <c r="AF314" s="64"/>
      <c r="AG314" s="64"/>
      <c r="AH314" s="64"/>
      <c r="AI314" s="64"/>
      <c r="AJ314" s="64"/>
      <c r="AK314" s="64"/>
      <c r="AL314" s="64"/>
      <c r="AM314" s="64"/>
      <c r="AN314" s="64"/>
      <c r="AO314" s="64"/>
      <c r="AP314" s="64"/>
      <c r="AQ314" s="64"/>
      <c r="AR314" s="64"/>
      <c r="AS314" s="64"/>
      <c r="AT314" s="64"/>
      <c r="AU314" s="64"/>
      <c r="AV314" s="64"/>
      <c r="AW314" s="64"/>
      <c r="AX314" s="64"/>
      <c r="AY314" s="64"/>
    </row>
    <row r="315" spans="11:51" x14ac:dyDescent="0.15">
      <c r="K315" s="64"/>
      <c r="L315" s="64"/>
      <c r="M315" s="64"/>
      <c r="N315" s="64"/>
      <c r="O315" s="64"/>
      <c r="P315" s="64"/>
      <c r="Q315" s="64"/>
      <c r="R315" s="64"/>
      <c r="S315" s="64"/>
      <c r="T315" s="64"/>
      <c r="U315" s="64"/>
      <c r="V315" s="64"/>
      <c r="W315" s="64"/>
      <c r="X315" s="64"/>
      <c r="Y315" s="64"/>
      <c r="Z315" s="64"/>
      <c r="AA315" s="64"/>
      <c r="AB315" s="64"/>
      <c r="AC315" s="64"/>
      <c r="AD315" s="64"/>
      <c r="AE315" s="64"/>
      <c r="AF315" s="64"/>
      <c r="AG315" s="64"/>
      <c r="AH315" s="64"/>
      <c r="AI315" s="64"/>
      <c r="AJ315" s="64"/>
      <c r="AK315" s="64"/>
      <c r="AL315" s="64"/>
      <c r="AM315" s="64"/>
      <c r="AN315" s="64"/>
      <c r="AO315" s="64"/>
      <c r="AP315" s="64"/>
      <c r="AQ315" s="64"/>
      <c r="AR315" s="64"/>
      <c r="AS315" s="64"/>
      <c r="AT315" s="64"/>
      <c r="AU315" s="64"/>
      <c r="AV315" s="64"/>
      <c r="AW315" s="64"/>
      <c r="AX315" s="64"/>
      <c r="AY315" s="64"/>
    </row>
    <row r="316" spans="11:51" x14ac:dyDescent="0.15">
      <c r="K316" s="64"/>
      <c r="L316" s="64"/>
      <c r="M316" s="64"/>
      <c r="N316" s="64"/>
      <c r="O316" s="64"/>
      <c r="P316" s="64"/>
      <c r="Q316" s="64"/>
      <c r="R316" s="64"/>
      <c r="S316" s="64"/>
      <c r="T316" s="64"/>
      <c r="U316" s="64"/>
      <c r="V316" s="64"/>
      <c r="W316" s="64"/>
      <c r="X316" s="64"/>
      <c r="Y316" s="64"/>
      <c r="Z316" s="64"/>
      <c r="AA316" s="64"/>
      <c r="AB316" s="64"/>
      <c r="AC316" s="64"/>
      <c r="AD316" s="64"/>
      <c r="AE316" s="64"/>
      <c r="AF316" s="64"/>
      <c r="AG316" s="64"/>
      <c r="AH316" s="64"/>
      <c r="AI316" s="64"/>
      <c r="AJ316" s="64"/>
      <c r="AK316" s="64"/>
      <c r="AL316" s="64"/>
      <c r="AM316" s="64"/>
      <c r="AN316" s="64"/>
      <c r="AO316" s="64"/>
      <c r="AP316" s="64"/>
      <c r="AQ316" s="64"/>
      <c r="AR316" s="64"/>
      <c r="AS316" s="64"/>
      <c r="AT316" s="64"/>
      <c r="AU316" s="64"/>
      <c r="AV316" s="64"/>
      <c r="AW316" s="64"/>
      <c r="AX316" s="64"/>
      <c r="AY316" s="64"/>
    </row>
    <row r="317" spans="11:51" x14ac:dyDescent="0.15">
      <c r="K317" s="64"/>
      <c r="L317" s="64"/>
      <c r="M317" s="64"/>
      <c r="N317" s="64"/>
      <c r="O317" s="64"/>
      <c r="P317" s="64"/>
      <c r="Q317" s="64"/>
      <c r="R317" s="64"/>
      <c r="S317" s="64"/>
      <c r="T317" s="64"/>
      <c r="U317" s="64"/>
      <c r="V317" s="64"/>
      <c r="W317" s="64"/>
      <c r="X317" s="64"/>
      <c r="Y317" s="64"/>
      <c r="Z317" s="64"/>
      <c r="AA317" s="64"/>
      <c r="AB317" s="64"/>
      <c r="AC317" s="64"/>
      <c r="AD317" s="64"/>
      <c r="AE317" s="64"/>
      <c r="AF317" s="64"/>
      <c r="AG317" s="64"/>
      <c r="AH317" s="64"/>
      <c r="AI317" s="64"/>
      <c r="AJ317" s="64"/>
      <c r="AK317" s="64"/>
      <c r="AL317" s="64"/>
      <c r="AM317" s="64"/>
      <c r="AN317" s="64"/>
      <c r="AO317" s="64"/>
      <c r="AP317" s="64"/>
      <c r="AQ317" s="64"/>
      <c r="AR317" s="64"/>
      <c r="AS317" s="64"/>
      <c r="AT317" s="64"/>
      <c r="AU317" s="64"/>
      <c r="AV317" s="64"/>
      <c r="AW317" s="64"/>
      <c r="AX317" s="64"/>
      <c r="AY317" s="64"/>
    </row>
    <row r="318" spans="11:51" x14ac:dyDescent="0.15">
      <c r="K318" s="64"/>
      <c r="L318" s="64"/>
      <c r="M318" s="64"/>
      <c r="N318" s="64"/>
      <c r="O318" s="64"/>
      <c r="P318" s="64"/>
      <c r="Q318" s="64"/>
      <c r="R318" s="64"/>
      <c r="S318" s="64"/>
      <c r="T318" s="64"/>
      <c r="U318" s="64"/>
      <c r="V318" s="64"/>
      <c r="W318" s="64"/>
      <c r="X318" s="64"/>
      <c r="Y318" s="64"/>
      <c r="Z318" s="64"/>
      <c r="AA318" s="64"/>
      <c r="AB318" s="64"/>
      <c r="AC318" s="64"/>
      <c r="AD318" s="64"/>
      <c r="AE318" s="64"/>
      <c r="AF318" s="64"/>
      <c r="AG318" s="64"/>
      <c r="AH318" s="64"/>
      <c r="AI318" s="64"/>
      <c r="AJ318" s="64"/>
      <c r="AK318" s="64"/>
      <c r="AL318" s="64"/>
      <c r="AM318" s="64"/>
      <c r="AN318" s="64"/>
      <c r="AO318" s="64"/>
      <c r="AP318" s="64"/>
      <c r="AQ318" s="64"/>
      <c r="AR318" s="64"/>
      <c r="AS318" s="64"/>
      <c r="AT318" s="64"/>
      <c r="AU318" s="64"/>
      <c r="AV318" s="64"/>
      <c r="AW318" s="64"/>
      <c r="AX318" s="64"/>
      <c r="AY318" s="64"/>
    </row>
    <row r="319" spans="11:51" x14ac:dyDescent="0.15">
      <c r="K319" s="64"/>
      <c r="L319" s="64"/>
      <c r="M319" s="64"/>
      <c r="N319" s="64"/>
      <c r="O319" s="64"/>
      <c r="P319" s="64"/>
      <c r="Q319" s="64"/>
      <c r="R319" s="64"/>
      <c r="S319" s="64"/>
      <c r="T319" s="64"/>
      <c r="U319" s="64"/>
      <c r="V319" s="64"/>
      <c r="W319" s="64"/>
      <c r="X319" s="64"/>
      <c r="Y319" s="64"/>
      <c r="Z319" s="64"/>
      <c r="AA319" s="64"/>
      <c r="AB319" s="64"/>
      <c r="AC319" s="64"/>
      <c r="AD319" s="64"/>
      <c r="AE319" s="64"/>
      <c r="AF319" s="64"/>
      <c r="AG319" s="64"/>
      <c r="AH319" s="64"/>
      <c r="AI319" s="64"/>
      <c r="AJ319" s="64"/>
      <c r="AK319" s="64"/>
      <c r="AL319" s="64"/>
      <c r="AM319" s="64"/>
      <c r="AN319" s="64"/>
      <c r="AO319" s="64"/>
      <c r="AP319" s="64"/>
      <c r="AQ319" s="64"/>
      <c r="AR319" s="64"/>
      <c r="AS319" s="64"/>
      <c r="AT319" s="64"/>
      <c r="AU319" s="64"/>
      <c r="AV319" s="64"/>
      <c r="AW319" s="64"/>
      <c r="AX319" s="64"/>
      <c r="AY319" s="64"/>
    </row>
    <row r="320" spans="11:51" x14ac:dyDescent="0.15">
      <c r="K320" s="64"/>
      <c r="L320" s="64"/>
      <c r="M320" s="64"/>
      <c r="N320" s="64"/>
      <c r="O320" s="64"/>
      <c r="P320" s="64"/>
      <c r="Q320" s="64"/>
      <c r="R320" s="64"/>
      <c r="S320" s="64"/>
      <c r="T320" s="64"/>
      <c r="U320" s="64"/>
      <c r="V320" s="64"/>
      <c r="W320" s="64"/>
      <c r="X320" s="64"/>
      <c r="Y320" s="64"/>
      <c r="Z320" s="64"/>
      <c r="AA320" s="64"/>
      <c r="AB320" s="64"/>
      <c r="AC320" s="64"/>
      <c r="AD320" s="64"/>
      <c r="AE320" s="64"/>
      <c r="AF320" s="64"/>
      <c r="AG320" s="64"/>
      <c r="AH320" s="64"/>
      <c r="AI320" s="64"/>
      <c r="AJ320" s="64"/>
      <c r="AK320" s="64"/>
      <c r="AL320" s="64"/>
      <c r="AM320" s="64"/>
      <c r="AN320" s="64"/>
      <c r="AO320" s="64"/>
      <c r="AP320" s="64"/>
      <c r="AQ320" s="64"/>
      <c r="AR320" s="64"/>
      <c r="AS320" s="64"/>
      <c r="AT320" s="64"/>
      <c r="AU320" s="64"/>
      <c r="AV320" s="64"/>
      <c r="AW320" s="64"/>
      <c r="AX320" s="64"/>
      <c r="AY320" s="64"/>
    </row>
    <row r="321" spans="11:51" x14ac:dyDescent="0.15">
      <c r="K321" s="64"/>
      <c r="L321" s="64"/>
      <c r="M321" s="64"/>
      <c r="N321" s="64"/>
      <c r="O321" s="64"/>
      <c r="P321" s="64"/>
      <c r="Q321" s="64"/>
      <c r="R321" s="64"/>
      <c r="S321" s="64"/>
      <c r="T321" s="64"/>
      <c r="U321" s="64"/>
      <c r="V321" s="64"/>
      <c r="W321" s="64"/>
      <c r="X321" s="64"/>
      <c r="Y321" s="64"/>
      <c r="Z321" s="64"/>
      <c r="AA321" s="64"/>
      <c r="AB321" s="64"/>
      <c r="AC321" s="64"/>
      <c r="AD321" s="64"/>
      <c r="AE321" s="64"/>
      <c r="AF321" s="64"/>
      <c r="AG321" s="64"/>
      <c r="AH321" s="64"/>
      <c r="AI321" s="64"/>
      <c r="AJ321" s="64"/>
      <c r="AK321" s="64"/>
      <c r="AL321" s="64"/>
      <c r="AM321" s="64"/>
      <c r="AN321" s="64"/>
      <c r="AO321" s="64"/>
      <c r="AP321" s="64"/>
      <c r="AQ321" s="64"/>
      <c r="AR321" s="64"/>
      <c r="AS321" s="64"/>
      <c r="AT321" s="64"/>
      <c r="AU321" s="64"/>
      <c r="AV321" s="64"/>
      <c r="AW321" s="64"/>
      <c r="AX321" s="64"/>
      <c r="AY321" s="64"/>
    </row>
    <row r="322" spans="11:51" x14ac:dyDescent="0.15">
      <c r="K322" s="64"/>
      <c r="L322" s="64"/>
      <c r="M322" s="64"/>
      <c r="N322" s="64"/>
      <c r="O322" s="64"/>
      <c r="P322" s="64"/>
      <c r="Q322" s="64"/>
      <c r="R322" s="64"/>
      <c r="S322" s="64"/>
      <c r="T322" s="64"/>
      <c r="U322" s="64"/>
      <c r="V322" s="64"/>
      <c r="W322" s="64"/>
      <c r="X322" s="64"/>
      <c r="Y322" s="64"/>
      <c r="Z322" s="64"/>
      <c r="AA322" s="64"/>
      <c r="AB322" s="64"/>
      <c r="AC322" s="64"/>
      <c r="AD322" s="64"/>
      <c r="AE322" s="64"/>
      <c r="AF322" s="64"/>
      <c r="AG322" s="64"/>
      <c r="AH322" s="64"/>
      <c r="AI322" s="64"/>
      <c r="AJ322" s="64"/>
      <c r="AK322" s="64"/>
      <c r="AL322" s="64"/>
      <c r="AM322" s="64"/>
      <c r="AN322" s="64"/>
      <c r="AO322" s="64"/>
      <c r="AP322" s="64"/>
      <c r="AQ322" s="64"/>
      <c r="AR322" s="64"/>
      <c r="AS322" s="64"/>
      <c r="AT322" s="64"/>
      <c r="AU322" s="64"/>
      <c r="AV322" s="64"/>
      <c r="AW322" s="64"/>
      <c r="AX322" s="64"/>
      <c r="AY322" s="64"/>
    </row>
    <row r="323" spans="11:51" x14ac:dyDescent="0.15">
      <c r="K323" s="64"/>
      <c r="L323" s="64"/>
      <c r="M323" s="64"/>
      <c r="N323" s="64"/>
      <c r="O323" s="64"/>
      <c r="P323" s="64"/>
      <c r="Q323" s="64"/>
      <c r="R323" s="64"/>
      <c r="S323" s="64"/>
      <c r="T323" s="64"/>
      <c r="U323" s="64"/>
      <c r="V323" s="64"/>
      <c r="W323" s="64"/>
      <c r="X323" s="64"/>
      <c r="Y323" s="64"/>
      <c r="Z323" s="64"/>
      <c r="AA323" s="64"/>
      <c r="AB323" s="64"/>
      <c r="AC323" s="64"/>
      <c r="AD323" s="64"/>
      <c r="AE323" s="64"/>
      <c r="AF323" s="64"/>
      <c r="AG323" s="64"/>
      <c r="AH323" s="64"/>
      <c r="AI323" s="64"/>
      <c r="AJ323" s="64"/>
      <c r="AK323" s="64"/>
      <c r="AL323" s="64"/>
      <c r="AM323" s="64"/>
      <c r="AN323" s="64"/>
      <c r="AO323" s="64"/>
      <c r="AP323" s="64"/>
      <c r="AQ323" s="64"/>
      <c r="AR323" s="64"/>
      <c r="AS323" s="64"/>
      <c r="AT323" s="64"/>
      <c r="AU323" s="64"/>
      <c r="AV323" s="64"/>
      <c r="AW323" s="64"/>
      <c r="AX323" s="64"/>
      <c r="AY323" s="64"/>
    </row>
    <row r="324" spans="11:51" x14ac:dyDescent="0.15">
      <c r="K324" s="64"/>
      <c r="L324" s="64"/>
      <c r="M324" s="64"/>
      <c r="N324" s="64"/>
      <c r="O324" s="64"/>
      <c r="P324" s="64"/>
      <c r="Q324" s="64"/>
      <c r="R324" s="64"/>
      <c r="S324" s="64"/>
      <c r="T324" s="64"/>
      <c r="U324" s="64"/>
      <c r="V324" s="64"/>
      <c r="W324" s="64"/>
      <c r="X324" s="64"/>
      <c r="Y324" s="64"/>
      <c r="Z324" s="64"/>
      <c r="AA324" s="64"/>
      <c r="AB324" s="64"/>
      <c r="AC324" s="64"/>
      <c r="AD324" s="64"/>
      <c r="AE324" s="64"/>
      <c r="AF324" s="64"/>
      <c r="AG324" s="64"/>
      <c r="AH324" s="64"/>
      <c r="AI324" s="64"/>
      <c r="AJ324" s="64"/>
      <c r="AK324" s="64"/>
      <c r="AL324" s="64"/>
      <c r="AM324" s="64"/>
      <c r="AN324" s="64"/>
      <c r="AO324" s="64"/>
      <c r="AP324" s="64"/>
      <c r="AQ324" s="64"/>
      <c r="AR324" s="64"/>
      <c r="AS324" s="64"/>
      <c r="AT324" s="64"/>
      <c r="AU324" s="64"/>
      <c r="AV324" s="64"/>
      <c r="AW324" s="64"/>
      <c r="AX324" s="64"/>
      <c r="AY324" s="64"/>
    </row>
    <row r="325" spans="11:51" x14ac:dyDescent="0.15">
      <c r="K325" s="64"/>
      <c r="L325" s="64"/>
      <c r="M325" s="64"/>
      <c r="N325" s="64"/>
      <c r="O325" s="64"/>
      <c r="P325" s="64"/>
      <c r="Q325" s="64"/>
      <c r="R325" s="64"/>
      <c r="S325" s="64"/>
      <c r="T325" s="64"/>
      <c r="U325" s="64"/>
      <c r="V325" s="64"/>
      <c r="W325" s="64"/>
      <c r="X325" s="64"/>
      <c r="Y325" s="64"/>
      <c r="Z325" s="64"/>
      <c r="AA325" s="64"/>
      <c r="AB325" s="64"/>
      <c r="AC325" s="64"/>
      <c r="AD325" s="64"/>
      <c r="AE325" s="64"/>
      <c r="AF325" s="64"/>
      <c r="AG325" s="64"/>
      <c r="AH325" s="64"/>
      <c r="AI325" s="64"/>
      <c r="AJ325" s="64"/>
      <c r="AK325" s="64"/>
      <c r="AL325" s="64"/>
      <c r="AM325" s="64"/>
      <c r="AN325" s="64"/>
      <c r="AO325" s="64"/>
      <c r="AP325" s="64"/>
      <c r="AQ325" s="64"/>
      <c r="AR325" s="64"/>
      <c r="AS325" s="64"/>
      <c r="AT325" s="64"/>
      <c r="AU325" s="64"/>
      <c r="AV325" s="64"/>
      <c r="AW325" s="64"/>
      <c r="AX325" s="64"/>
      <c r="AY325" s="64"/>
    </row>
    <row r="326" spans="11:51" x14ac:dyDescent="0.15">
      <c r="K326" s="64"/>
      <c r="L326" s="64"/>
      <c r="M326" s="64"/>
      <c r="N326" s="64"/>
      <c r="O326" s="64"/>
      <c r="P326" s="64"/>
      <c r="Q326" s="64"/>
      <c r="R326" s="64"/>
      <c r="S326" s="64"/>
      <c r="T326" s="64"/>
      <c r="U326" s="64"/>
      <c r="V326" s="64"/>
      <c r="W326" s="64"/>
      <c r="X326" s="64"/>
      <c r="Y326" s="64"/>
      <c r="Z326" s="64"/>
      <c r="AA326" s="64"/>
      <c r="AB326" s="64"/>
      <c r="AC326" s="64"/>
      <c r="AD326" s="64"/>
      <c r="AE326" s="64"/>
      <c r="AF326" s="64"/>
      <c r="AG326" s="64"/>
      <c r="AH326" s="64"/>
      <c r="AI326" s="64"/>
      <c r="AJ326" s="64"/>
      <c r="AK326" s="64"/>
      <c r="AL326" s="64"/>
      <c r="AM326" s="64"/>
      <c r="AN326" s="64"/>
      <c r="AO326" s="64"/>
      <c r="AP326" s="64"/>
      <c r="AQ326" s="64"/>
      <c r="AR326" s="64"/>
      <c r="AS326" s="64"/>
      <c r="AT326" s="64"/>
      <c r="AU326" s="64"/>
      <c r="AV326" s="64"/>
      <c r="AW326" s="64"/>
      <c r="AX326" s="64"/>
      <c r="AY326" s="64"/>
    </row>
    <row r="327" spans="11:51" x14ac:dyDescent="0.15">
      <c r="K327" s="64"/>
      <c r="L327" s="64"/>
      <c r="M327" s="64"/>
      <c r="N327" s="64"/>
      <c r="O327" s="64"/>
      <c r="P327" s="64"/>
      <c r="Q327" s="64"/>
      <c r="R327" s="64"/>
      <c r="S327" s="64"/>
      <c r="T327" s="64"/>
      <c r="U327" s="64"/>
      <c r="V327" s="64"/>
      <c r="W327" s="64"/>
      <c r="X327" s="64"/>
      <c r="Y327" s="64"/>
      <c r="Z327" s="64"/>
      <c r="AA327" s="64"/>
      <c r="AB327" s="64"/>
      <c r="AC327" s="64"/>
      <c r="AD327" s="64"/>
      <c r="AE327" s="64"/>
      <c r="AF327" s="64"/>
      <c r="AG327" s="64"/>
      <c r="AH327" s="64"/>
      <c r="AI327" s="64"/>
      <c r="AJ327" s="64"/>
      <c r="AK327" s="64"/>
      <c r="AL327" s="64"/>
      <c r="AM327" s="64"/>
      <c r="AN327" s="64"/>
      <c r="AO327" s="64"/>
      <c r="AP327" s="64"/>
      <c r="AQ327" s="64"/>
      <c r="AR327" s="64"/>
      <c r="AS327" s="64"/>
      <c r="AT327" s="64"/>
      <c r="AU327" s="64"/>
      <c r="AV327" s="64"/>
      <c r="AW327" s="64"/>
      <c r="AX327" s="64"/>
      <c r="AY327" s="64"/>
    </row>
    <row r="328" spans="11:51" x14ac:dyDescent="0.15">
      <c r="K328" s="64"/>
      <c r="L328" s="64"/>
      <c r="M328" s="64"/>
      <c r="N328" s="64"/>
      <c r="O328" s="64"/>
      <c r="P328" s="64"/>
      <c r="Q328" s="64"/>
      <c r="R328" s="64"/>
      <c r="S328" s="64"/>
      <c r="T328" s="64"/>
      <c r="U328" s="64"/>
      <c r="V328" s="64"/>
      <c r="W328" s="64"/>
      <c r="X328" s="64"/>
      <c r="Y328" s="64"/>
      <c r="Z328" s="64"/>
      <c r="AA328" s="64"/>
      <c r="AB328" s="64"/>
      <c r="AC328" s="64"/>
      <c r="AD328" s="64"/>
      <c r="AE328" s="64"/>
      <c r="AF328" s="64"/>
      <c r="AG328" s="64"/>
      <c r="AH328" s="64"/>
      <c r="AI328" s="64"/>
      <c r="AJ328" s="64"/>
      <c r="AK328" s="64"/>
      <c r="AL328" s="64"/>
      <c r="AM328" s="64"/>
      <c r="AN328" s="64"/>
      <c r="AO328" s="64"/>
      <c r="AP328" s="64"/>
      <c r="AQ328" s="64"/>
      <c r="AR328" s="64"/>
      <c r="AS328" s="64"/>
      <c r="AT328" s="64"/>
      <c r="AU328" s="64"/>
      <c r="AV328" s="64"/>
      <c r="AW328" s="64"/>
      <c r="AX328" s="64"/>
      <c r="AY328" s="64"/>
    </row>
    <row r="329" spans="11:51" x14ac:dyDescent="0.15">
      <c r="K329" s="64"/>
      <c r="L329" s="64"/>
      <c r="M329" s="64"/>
      <c r="N329" s="64"/>
      <c r="O329" s="64"/>
      <c r="P329" s="64"/>
      <c r="Q329" s="64"/>
      <c r="R329" s="64"/>
      <c r="S329" s="64"/>
      <c r="T329" s="64"/>
      <c r="U329" s="64"/>
      <c r="V329" s="64"/>
      <c r="W329" s="64"/>
      <c r="X329" s="64"/>
      <c r="Y329" s="64"/>
      <c r="Z329" s="64"/>
      <c r="AA329" s="64"/>
      <c r="AB329" s="64"/>
      <c r="AC329" s="64"/>
      <c r="AD329" s="64"/>
      <c r="AE329" s="64"/>
      <c r="AF329" s="64"/>
      <c r="AG329" s="64"/>
      <c r="AH329" s="64"/>
      <c r="AI329" s="64"/>
      <c r="AJ329" s="64"/>
      <c r="AK329" s="64"/>
      <c r="AL329" s="64"/>
      <c r="AM329" s="64"/>
      <c r="AN329" s="64"/>
      <c r="AO329" s="64"/>
      <c r="AP329" s="64"/>
      <c r="AQ329" s="64"/>
      <c r="AR329" s="64"/>
      <c r="AS329" s="64"/>
      <c r="AT329" s="64"/>
      <c r="AU329" s="64"/>
      <c r="AV329" s="64"/>
      <c r="AW329" s="64"/>
      <c r="AX329" s="64"/>
      <c r="AY329" s="64"/>
    </row>
    <row r="330" spans="11:51" x14ac:dyDescent="0.15">
      <c r="K330" s="64"/>
      <c r="L330" s="64"/>
      <c r="M330" s="64"/>
      <c r="N330" s="64"/>
      <c r="O330" s="64"/>
      <c r="P330" s="64"/>
      <c r="Q330" s="64"/>
      <c r="R330" s="64"/>
      <c r="S330" s="64"/>
      <c r="T330" s="64"/>
      <c r="U330" s="64"/>
      <c r="V330" s="64"/>
      <c r="W330" s="64"/>
      <c r="X330" s="64"/>
      <c r="Y330" s="64"/>
      <c r="Z330" s="64"/>
      <c r="AA330" s="64"/>
      <c r="AB330" s="64"/>
      <c r="AC330" s="64"/>
      <c r="AD330" s="64"/>
      <c r="AE330" s="64"/>
      <c r="AF330" s="64"/>
      <c r="AG330" s="64"/>
      <c r="AH330" s="64"/>
      <c r="AI330" s="64"/>
      <c r="AJ330" s="64"/>
      <c r="AK330" s="64"/>
      <c r="AL330" s="64"/>
      <c r="AM330" s="64"/>
      <c r="AN330" s="64"/>
      <c r="AO330" s="64"/>
      <c r="AP330" s="64"/>
      <c r="AQ330" s="64"/>
      <c r="AR330" s="64"/>
      <c r="AS330" s="64"/>
      <c r="AT330" s="64"/>
      <c r="AU330" s="64"/>
      <c r="AV330" s="64"/>
      <c r="AW330" s="64"/>
      <c r="AX330" s="64"/>
      <c r="AY330" s="64"/>
    </row>
    <row r="331" spans="11:51" x14ac:dyDescent="0.15">
      <c r="K331" s="64"/>
      <c r="L331" s="64"/>
      <c r="M331" s="64"/>
      <c r="N331" s="64"/>
      <c r="O331" s="64"/>
      <c r="P331" s="64"/>
      <c r="Q331" s="64"/>
      <c r="R331" s="64"/>
      <c r="S331" s="64"/>
      <c r="T331" s="64"/>
      <c r="U331" s="64"/>
      <c r="V331" s="64"/>
      <c r="W331" s="64"/>
      <c r="X331" s="64"/>
      <c r="Y331" s="64"/>
      <c r="Z331" s="64"/>
      <c r="AA331" s="64"/>
      <c r="AB331" s="64"/>
      <c r="AC331" s="64"/>
      <c r="AD331" s="64"/>
      <c r="AE331" s="64"/>
      <c r="AF331" s="64"/>
      <c r="AG331" s="64"/>
      <c r="AH331" s="64"/>
      <c r="AI331" s="64"/>
      <c r="AJ331" s="64"/>
      <c r="AK331" s="64"/>
      <c r="AL331" s="64"/>
      <c r="AM331" s="64"/>
      <c r="AN331" s="64"/>
      <c r="AO331" s="64"/>
      <c r="AP331" s="64"/>
      <c r="AQ331" s="64"/>
      <c r="AR331" s="64"/>
      <c r="AS331" s="64"/>
      <c r="AT331" s="64"/>
      <c r="AU331" s="64"/>
      <c r="AV331" s="64"/>
      <c r="AW331" s="64"/>
      <c r="AX331" s="64"/>
      <c r="AY331" s="64"/>
    </row>
    <row r="332" spans="11:51" x14ac:dyDescent="0.15">
      <c r="K332" s="64"/>
      <c r="L332" s="64"/>
      <c r="M332" s="64"/>
      <c r="N332" s="64"/>
      <c r="O332" s="64"/>
      <c r="P332" s="64"/>
      <c r="Q332" s="64"/>
      <c r="R332" s="64"/>
      <c r="S332" s="64"/>
      <c r="T332" s="64"/>
      <c r="U332" s="64"/>
      <c r="V332" s="64"/>
      <c r="W332" s="64"/>
      <c r="X332" s="64"/>
      <c r="Y332" s="64"/>
      <c r="Z332" s="64"/>
      <c r="AA332" s="64"/>
      <c r="AB332" s="64"/>
      <c r="AC332" s="64"/>
      <c r="AD332" s="64"/>
      <c r="AE332" s="64"/>
      <c r="AF332" s="64"/>
      <c r="AG332" s="64"/>
      <c r="AH332" s="64"/>
      <c r="AI332" s="64"/>
      <c r="AJ332" s="64"/>
      <c r="AK332" s="64"/>
      <c r="AL332" s="64"/>
      <c r="AM332" s="64"/>
      <c r="AN332" s="64"/>
      <c r="AO332" s="64"/>
      <c r="AP332" s="64"/>
      <c r="AQ332" s="64"/>
      <c r="AR332" s="64"/>
      <c r="AS332" s="64"/>
      <c r="AT332" s="64"/>
      <c r="AU332" s="64"/>
      <c r="AV332" s="64"/>
      <c r="AW332" s="64"/>
      <c r="AX332" s="64"/>
      <c r="AY332" s="64"/>
    </row>
    <row r="333" spans="11:51" x14ac:dyDescent="0.15">
      <c r="K333" s="64"/>
      <c r="L333" s="64"/>
      <c r="M333" s="64"/>
      <c r="N333" s="64"/>
      <c r="O333" s="64"/>
      <c r="P333" s="64"/>
      <c r="Q333" s="64"/>
      <c r="R333" s="64"/>
      <c r="S333" s="64"/>
      <c r="T333" s="64"/>
      <c r="U333" s="64"/>
      <c r="V333" s="64"/>
      <c r="W333" s="64"/>
      <c r="X333" s="64"/>
      <c r="Y333" s="64"/>
      <c r="Z333" s="64"/>
      <c r="AA333" s="64"/>
      <c r="AB333" s="64"/>
      <c r="AC333" s="64"/>
      <c r="AD333" s="64"/>
      <c r="AE333" s="64"/>
      <c r="AF333" s="64"/>
      <c r="AG333" s="64"/>
      <c r="AH333" s="64"/>
      <c r="AI333" s="64"/>
      <c r="AJ333" s="64"/>
      <c r="AK333" s="64"/>
      <c r="AL333" s="64"/>
      <c r="AM333" s="64"/>
      <c r="AN333" s="64"/>
      <c r="AO333" s="64"/>
      <c r="AP333" s="64"/>
      <c r="AQ333" s="64"/>
      <c r="AR333" s="64"/>
      <c r="AS333" s="64"/>
      <c r="AT333" s="64"/>
      <c r="AU333" s="64"/>
      <c r="AV333" s="64"/>
      <c r="AW333" s="64"/>
      <c r="AX333" s="64"/>
      <c r="AY333" s="64"/>
    </row>
    <row r="334" spans="11:51" x14ac:dyDescent="0.15">
      <c r="K334" s="64"/>
      <c r="L334" s="64"/>
      <c r="M334" s="64"/>
      <c r="N334" s="64"/>
      <c r="O334" s="64"/>
      <c r="P334" s="64"/>
      <c r="Q334" s="64"/>
      <c r="R334" s="64"/>
      <c r="S334" s="64"/>
      <c r="T334" s="64"/>
      <c r="U334" s="64"/>
      <c r="V334" s="64"/>
      <c r="W334" s="64"/>
      <c r="X334" s="64"/>
      <c r="Y334" s="64"/>
      <c r="Z334" s="64"/>
      <c r="AA334" s="64"/>
      <c r="AB334" s="64"/>
      <c r="AC334" s="64"/>
      <c r="AD334" s="64"/>
      <c r="AE334" s="64"/>
      <c r="AF334" s="64"/>
      <c r="AG334" s="64"/>
      <c r="AH334" s="64"/>
      <c r="AI334" s="64"/>
      <c r="AJ334" s="64"/>
      <c r="AK334" s="64"/>
      <c r="AL334" s="64"/>
      <c r="AM334" s="64"/>
      <c r="AN334" s="64"/>
      <c r="AO334" s="64"/>
      <c r="AP334" s="64"/>
      <c r="AQ334" s="64"/>
      <c r="AR334" s="64"/>
      <c r="AS334" s="64"/>
      <c r="AT334" s="64"/>
      <c r="AU334" s="64"/>
      <c r="AV334" s="64"/>
      <c r="AW334" s="64"/>
      <c r="AX334" s="64"/>
      <c r="AY334" s="64"/>
    </row>
    <row r="335" spans="11:51" x14ac:dyDescent="0.15">
      <c r="K335" s="64"/>
      <c r="L335" s="64"/>
      <c r="M335" s="64"/>
      <c r="N335" s="64"/>
      <c r="O335" s="64"/>
      <c r="P335" s="64"/>
      <c r="Q335" s="64"/>
      <c r="R335" s="64"/>
      <c r="S335" s="64"/>
      <c r="T335" s="64"/>
      <c r="U335" s="64"/>
      <c r="V335" s="64"/>
      <c r="W335" s="64"/>
      <c r="X335" s="64"/>
      <c r="Y335" s="64"/>
      <c r="Z335" s="64"/>
      <c r="AA335" s="64"/>
      <c r="AB335" s="64"/>
      <c r="AC335" s="64"/>
      <c r="AD335" s="64"/>
      <c r="AE335" s="64"/>
      <c r="AF335" s="64"/>
      <c r="AG335" s="64"/>
      <c r="AH335" s="64"/>
      <c r="AI335" s="64"/>
      <c r="AJ335" s="64"/>
      <c r="AK335" s="64"/>
      <c r="AL335" s="64"/>
      <c r="AM335" s="64"/>
      <c r="AN335" s="64"/>
      <c r="AO335" s="64"/>
      <c r="AP335" s="64"/>
      <c r="AQ335" s="64"/>
      <c r="AR335" s="64"/>
      <c r="AS335" s="64"/>
      <c r="AT335" s="64"/>
      <c r="AU335" s="64"/>
      <c r="AV335" s="64"/>
      <c r="AW335" s="64"/>
      <c r="AX335" s="64"/>
      <c r="AY335" s="64"/>
    </row>
    <row r="336" spans="11:51" x14ac:dyDescent="0.15">
      <c r="K336" s="64"/>
      <c r="L336" s="64"/>
      <c r="M336" s="64"/>
      <c r="N336" s="64"/>
      <c r="O336" s="64"/>
      <c r="P336" s="64"/>
      <c r="Q336" s="64"/>
      <c r="R336" s="64"/>
      <c r="S336" s="64"/>
      <c r="T336" s="64"/>
      <c r="U336" s="64"/>
      <c r="V336" s="64"/>
      <c r="W336" s="64"/>
      <c r="X336" s="64"/>
      <c r="Y336" s="64"/>
      <c r="Z336" s="64"/>
      <c r="AA336" s="64"/>
      <c r="AB336" s="64"/>
      <c r="AC336" s="64"/>
      <c r="AD336" s="64"/>
      <c r="AE336" s="64"/>
      <c r="AF336" s="64"/>
      <c r="AG336" s="64"/>
      <c r="AH336" s="64"/>
      <c r="AI336" s="64"/>
      <c r="AJ336" s="64"/>
      <c r="AK336" s="64"/>
      <c r="AL336" s="64"/>
      <c r="AM336" s="64"/>
      <c r="AN336" s="64"/>
      <c r="AO336" s="64"/>
      <c r="AP336" s="64"/>
      <c r="AQ336" s="64"/>
      <c r="AR336" s="64"/>
      <c r="AS336" s="64"/>
      <c r="AT336" s="64"/>
      <c r="AU336" s="64"/>
      <c r="AV336" s="64"/>
      <c r="AW336" s="64"/>
      <c r="AX336" s="64"/>
      <c r="AY336" s="64"/>
    </row>
    <row r="337" spans="11:51" x14ac:dyDescent="0.15">
      <c r="K337" s="64"/>
      <c r="L337" s="64"/>
      <c r="M337" s="64"/>
      <c r="N337" s="64"/>
      <c r="O337" s="64"/>
      <c r="P337" s="64"/>
      <c r="Q337" s="64"/>
      <c r="R337" s="64"/>
      <c r="S337" s="64"/>
      <c r="T337" s="64"/>
      <c r="U337" s="64"/>
      <c r="V337" s="64"/>
      <c r="W337" s="64"/>
      <c r="X337" s="64"/>
      <c r="Y337" s="64"/>
      <c r="Z337" s="64"/>
      <c r="AA337" s="64"/>
      <c r="AB337" s="64"/>
      <c r="AC337" s="64"/>
      <c r="AD337" s="64"/>
      <c r="AE337" s="64"/>
      <c r="AF337" s="64"/>
      <c r="AG337" s="64"/>
      <c r="AH337" s="64"/>
      <c r="AI337" s="64"/>
      <c r="AJ337" s="64"/>
      <c r="AK337" s="64"/>
      <c r="AL337" s="64"/>
      <c r="AM337" s="64"/>
      <c r="AN337" s="64"/>
      <c r="AO337" s="64"/>
      <c r="AP337" s="64"/>
      <c r="AQ337" s="64"/>
      <c r="AR337" s="64"/>
      <c r="AS337" s="64"/>
      <c r="AT337" s="64"/>
      <c r="AU337" s="64"/>
      <c r="AV337" s="64"/>
      <c r="AW337" s="64"/>
      <c r="AX337" s="64"/>
      <c r="AY337" s="64"/>
    </row>
    <row r="338" spans="11:51" x14ac:dyDescent="0.15">
      <c r="K338" s="64"/>
      <c r="L338" s="64"/>
      <c r="M338" s="64"/>
      <c r="N338" s="64"/>
      <c r="O338" s="64"/>
      <c r="P338" s="64"/>
      <c r="Q338" s="64"/>
      <c r="R338" s="64"/>
      <c r="S338" s="64"/>
      <c r="T338" s="64"/>
      <c r="U338" s="64"/>
      <c r="V338" s="64"/>
      <c r="W338" s="64"/>
      <c r="X338" s="64"/>
      <c r="Y338" s="64"/>
      <c r="Z338" s="64"/>
      <c r="AA338" s="64"/>
      <c r="AB338" s="64"/>
      <c r="AC338" s="64"/>
      <c r="AD338" s="64"/>
      <c r="AE338" s="64"/>
      <c r="AF338" s="64"/>
      <c r="AG338" s="64"/>
      <c r="AH338" s="64"/>
      <c r="AI338" s="64"/>
      <c r="AJ338" s="64"/>
      <c r="AK338" s="64"/>
      <c r="AL338" s="64"/>
      <c r="AM338" s="64"/>
      <c r="AN338" s="64"/>
      <c r="AO338" s="64"/>
      <c r="AP338" s="64"/>
      <c r="AQ338" s="64"/>
      <c r="AR338" s="64"/>
      <c r="AS338" s="64"/>
      <c r="AT338" s="64"/>
      <c r="AU338" s="64"/>
      <c r="AV338" s="64"/>
      <c r="AW338" s="64"/>
      <c r="AX338" s="64"/>
      <c r="AY338" s="64"/>
    </row>
    <row r="339" spans="11:51" x14ac:dyDescent="0.15">
      <c r="K339" s="64"/>
      <c r="L339" s="64"/>
      <c r="M339" s="64"/>
      <c r="N339" s="64"/>
      <c r="O339" s="64"/>
      <c r="P339" s="64"/>
      <c r="Q339" s="64"/>
      <c r="R339" s="64"/>
      <c r="S339" s="64"/>
      <c r="T339" s="64"/>
      <c r="U339" s="64"/>
      <c r="V339" s="64"/>
      <c r="W339" s="64"/>
      <c r="X339" s="64"/>
      <c r="Y339" s="64"/>
      <c r="Z339" s="64"/>
      <c r="AA339" s="64"/>
      <c r="AB339" s="64"/>
      <c r="AC339" s="64"/>
      <c r="AD339" s="64"/>
      <c r="AE339" s="64"/>
      <c r="AF339" s="64"/>
      <c r="AG339" s="64"/>
      <c r="AH339" s="64"/>
      <c r="AI339" s="64"/>
      <c r="AJ339" s="64"/>
      <c r="AK339" s="64"/>
      <c r="AL339" s="64"/>
      <c r="AM339" s="64"/>
      <c r="AN339" s="64"/>
      <c r="AO339" s="64"/>
      <c r="AP339" s="64"/>
      <c r="AQ339" s="64"/>
      <c r="AR339" s="64"/>
      <c r="AS339" s="64"/>
      <c r="AT339" s="64"/>
      <c r="AU339" s="64"/>
      <c r="AV339" s="64"/>
      <c r="AW339" s="64"/>
      <c r="AX339" s="64"/>
      <c r="AY339" s="64"/>
    </row>
    <row r="340" spans="11:51" x14ac:dyDescent="0.15">
      <c r="K340" s="64"/>
      <c r="L340" s="64"/>
      <c r="M340" s="64"/>
      <c r="N340" s="64"/>
      <c r="O340" s="64"/>
      <c r="P340" s="64"/>
      <c r="Q340" s="64"/>
      <c r="R340" s="64"/>
      <c r="S340" s="64"/>
      <c r="T340" s="64"/>
      <c r="U340" s="64"/>
      <c r="V340" s="64"/>
      <c r="W340" s="64"/>
      <c r="X340" s="64"/>
      <c r="Y340" s="64"/>
      <c r="Z340" s="64"/>
      <c r="AA340" s="64"/>
      <c r="AB340" s="64"/>
      <c r="AC340" s="64"/>
      <c r="AD340" s="64"/>
      <c r="AE340" s="64"/>
      <c r="AF340" s="64"/>
      <c r="AG340" s="64"/>
      <c r="AH340" s="64"/>
      <c r="AI340" s="64"/>
      <c r="AJ340" s="64"/>
      <c r="AK340" s="64"/>
      <c r="AL340" s="64"/>
      <c r="AM340" s="64"/>
      <c r="AN340" s="64"/>
      <c r="AO340" s="64"/>
      <c r="AP340" s="64"/>
      <c r="AQ340" s="64"/>
      <c r="AR340" s="64"/>
      <c r="AS340" s="64"/>
      <c r="AT340" s="64"/>
      <c r="AU340" s="64"/>
      <c r="AV340" s="64"/>
      <c r="AW340" s="64"/>
      <c r="AX340" s="64"/>
      <c r="AY340" s="64"/>
    </row>
    <row r="341" spans="11:51" x14ac:dyDescent="0.15">
      <c r="K341" s="64"/>
      <c r="L341" s="64"/>
      <c r="M341" s="64"/>
      <c r="N341" s="64"/>
      <c r="O341" s="64"/>
      <c r="P341" s="64"/>
      <c r="Q341" s="64"/>
      <c r="R341" s="64"/>
      <c r="S341" s="64"/>
      <c r="T341" s="64"/>
      <c r="U341" s="64"/>
      <c r="V341" s="64"/>
      <c r="W341" s="64"/>
      <c r="X341" s="64"/>
      <c r="Y341" s="64"/>
      <c r="Z341" s="64"/>
      <c r="AA341" s="64"/>
      <c r="AB341" s="64"/>
      <c r="AC341" s="64"/>
      <c r="AD341" s="64"/>
      <c r="AE341" s="64"/>
      <c r="AF341" s="64"/>
      <c r="AG341" s="64"/>
      <c r="AH341" s="64"/>
      <c r="AI341" s="64"/>
      <c r="AJ341" s="64"/>
      <c r="AK341" s="64"/>
      <c r="AL341" s="64"/>
      <c r="AM341" s="64"/>
      <c r="AN341" s="64"/>
      <c r="AO341" s="64"/>
      <c r="AP341" s="64"/>
      <c r="AQ341" s="64"/>
      <c r="AR341" s="64"/>
      <c r="AS341" s="64"/>
      <c r="AT341" s="64"/>
      <c r="AU341" s="64"/>
      <c r="AV341" s="64"/>
      <c r="AW341" s="64"/>
      <c r="AX341" s="64"/>
      <c r="AY341" s="64"/>
    </row>
    <row r="342" spans="11:51" x14ac:dyDescent="0.15">
      <c r="K342" s="64"/>
      <c r="L342" s="64"/>
      <c r="M342" s="64"/>
      <c r="N342" s="64"/>
      <c r="O342" s="64"/>
      <c r="P342" s="64"/>
      <c r="Q342" s="64"/>
      <c r="R342" s="64"/>
      <c r="S342" s="64"/>
      <c r="T342" s="64"/>
      <c r="U342" s="64"/>
      <c r="V342" s="64"/>
      <c r="W342" s="64"/>
      <c r="X342" s="64"/>
      <c r="Y342" s="64"/>
      <c r="Z342" s="64"/>
      <c r="AA342" s="64"/>
      <c r="AB342" s="64"/>
      <c r="AC342" s="64"/>
      <c r="AD342" s="64"/>
      <c r="AE342" s="64"/>
      <c r="AF342" s="64"/>
      <c r="AG342" s="64"/>
      <c r="AH342" s="64"/>
      <c r="AI342" s="64"/>
      <c r="AJ342" s="64"/>
      <c r="AK342" s="64"/>
      <c r="AL342" s="64"/>
      <c r="AM342" s="64"/>
      <c r="AN342" s="64"/>
      <c r="AO342" s="64"/>
      <c r="AP342" s="64"/>
      <c r="AQ342" s="64"/>
      <c r="AR342" s="64"/>
      <c r="AS342" s="64"/>
      <c r="AT342" s="64"/>
      <c r="AU342" s="64"/>
      <c r="AV342" s="64"/>
      <c r="AW342" s="64"/>
      <c r="AX342" s="64"/>
      <c r="AY342" s="64"/>
    </row>
    <row r="343" spans="11:51" x14ac:dyDescent="0.15">
      <c r="K343" s="64"/>
      <c r="L343" s="64"/>
      <c r="M343" s="64"/>
      <c r="N343" s="64"/>
      <c r="O343" s="64"/>
      <c r="P343" s="64"/>
      <c r="Q343" s="64"/>
      <c r="R343" s="64"/>
      <c r="S343" s="64"/>
      <c r="T343" s="64"/>
      <c r="U343" s="64"/>
      <c r="V343" s="64"/>
      <c r="W343" s="64"/>
      <c r="X343" s="64"/>
      <c r="Y343" s="64"/>
      <c r="Z343" s="64"/>
      <c r="AA343" s="64"/>
      <c r="AB343" s="64"/>
      <c r="AC343" s="64"/>
      <c r="AD343" s="64"/>
      <c r="AE343" s="64"/>
      <c r="AF343" s="64"/>
      <c r="AG343" s="64"/>
      <c r="AH343" s="64"/>
      <c r="AI343" s="64"/>
      <c r="AJ343" s="64"/>
      <c r="AK343" s="64"/>
      <c r="AL343" s="64"/>
      <c r="AM343" s="64"/>
      <c r="AN343" s="64"/>
      <c r="AO343" s="64"/>
      <c r="AP343" s="64"/>
      <c r="AQ343" s="64"/>
      <c r="AR343" s="64"/>
      <c r="AS343" s="64"/>
      <c r="AT343" s="64"/>
      <c r="AU343" s="64"/>
      <c r="AV343" s="64"/>
      <c r="AW343" s="64"/>
      <c r="AX343" s="64"/>
      <c r="AY343" s="64"/>
    </row>
    <row r="344" spans="11:51" x14ac:dyDescent="0.15">
      <c r="K344" s="64"/>
      <c r="L344" s="64"/>
      <c r="M344" s="64"/>
      <c r="N344" s="64"/>
      <c r="O344" s="64"/>
      <c r="P344" s="64"/>
      <c r="Q344" s="64"/>
      <c r="R344" s="64"/>
      <c r="S344" s="64"/>
      <c r="T344" s="64"/>
      <c r="U344" s="64"/>
      <c r="V344" s="64"/>
      <c r="W344" s="64"/>
      <c r="X344" s="64"/>
      <c r="Y344" s="64"/>
      <c r="Z344" s="64"/>
      <c r="AA344" s="64"/>
      <c r="AB344" s="64"/>
      <c r="AC344" s="64"/>
      <c r="AD344" s="64"/>
      <c r="AE344" s="64"/>
      <c r="AF344" s="64"/>
      <c r="AG344" s="64"/>
      <c r="AH344" s="64"/>
      <c r="AI344" s="64"/>
      <c r="AJ344" s="64"/>
      <c r="AK344" s="64"/>
      <c r="AL344" s="64"/>
      <c r="AM344" s="64"/>
      <c r="AN344" s="64"/>
      <c r="AO344" s="64"/>
      <c r="AP344" s="64"/>
      <c r="AQ344" s="64"/>
      <c r="AR344" s="64"/>
      <c r="AS344" s="64"/>
      <c r="AT344" s="64"/>
      <c r="AU344" s="64"/>
      <c r="AV344" s="64"/>
      <c r="AW344" s="64"/>
      <c r="AX344" s="64"/>
      <c r="AY344" s="64"/>
    </row>
    <row r="345" spans="11:51" x14ac:dyDescent="0.15">
      <c r="K345" s="64"/>
      <c r="L345" s="64"/>
      <c r="M345" s="64"/>
      <c r="N345" s="64"/>
      <c r="O345" s="64"/>
      <c r="P345" s="64"/>
      <c r="Q345" s="64"/>
      <c r="R345" s="64"/>
      <c r="S345" s="64"/>
      <c r="T345" s="64"/>
      <c r="U345" s="64"/>
      <c r="V345" s="64"/>
      <c r="W345" s="64"/>
      <c r="X345" s="64"/>
      <c r="Y345" s="64"/>
      <c r="Z345" s="64"/>
      <c r="AA345" s="64"/>
      <c r="AB345" s="64"/>
      <c r="AC345" s="64"/>
      <c r="AD345" s="64"/>
      <c r="AE345" s="64"/>
      <c r="AF345" s="64"/>
      <c r="AG345" s="64"/>
      <c r="AH345" s="64"/>
      <c r="AI345" s="64"/>
      <c r="AJ345" s="64"/>
      <c r="AK345" s="64"/>
      <c r="AL345" s="64"/>
      <c r="AM345" s="64"/>
      <c r="AN345" s="64"/>
      <c r="AO345" s="64"/>
      <c r="AP345" s="64"/>
      <c r="AQ345" s="64"/>
      <c r="AR345" s="64"/>
      <c r="AS345" s="64"/>
      <c r="AT345" s="64"/>
      <c r="AU345" s="64"/>
      <c r="AV345" s="64"/>
      <c r="AW345" s="64"/>
      <c r="AX345" s="64"/>
      <c r="AY345" s="64"/>
    </row>
    <row r="346" spans="11:51" x14ac:dyDescent="0.15">
      <c r="K346" s="64"/>
      <c r="L346" s="64"/>
      <c r="M346" s="64"/>
      <c r="N346" s="64"/>
      <c r="O346" s="64"/>
      <c r="P346" s="64"/>
      <c r="Q346" s="64"/>
      <c r="R346" s="64"/>
      <c r="S346" s="64"/>
      <c r="T346" s="64"/>
      <c r="U346" s="64"/>
      <c r="V346" s="64"/>
      <c r="W346" s="64"/>
      <c r="X346" s="64"/>
      <c r="Y346" s="64"/>
      <c r="Z346" s="64"/>
      <c r="AA346" s="64"/>
      <c r="AB346" s="64"/>
      <c r="AC346" s="64"/>
      <c r="AD346" s="64"/>
      <c r="AE346" s="64"/>
      <c r="AF346" s="64"/>
      <c r="AG346" s="64"/>
      <c r="AH346" s="64"/>
      <c r="AI346" s="64"/>
      <c r="AJ346" s="64"/>
      <c r="AK346" s="64"/>
      <c r="AL346" s="64"/>
      <c r="AM346" s="64"/>
      <c r="AN346" s="64"/>
      <c r="AO346" s="64"/>
      <c r="AP346" s="64"/>
      <c r="AQ346" s="64"/>
      <c r="AR346" s="64"/>
      <c r="AS346" s="64"/>
      <c r="AT346" s="64"/>
      <c r="AU346" s="64"/>
      <c r="AV346" s="64"/>
      <c r="AW346" s="64"/>
      <c r="AX346" s="64"/>
      <c r="AY346" s="64"/>
    </row>
    <row r="347" spans="11:51" x14ac:dyDescent="0.15">
      <c r="K347" s="64"/>
      <c r="L347" s="64"/>
      <c r="M347" s="64"/>
      <c r="N347" s="64"/>
      <c r="O347" s="64"/>
      <c r="P347" s="64"/>
      <c r="Q347" s="64"/>
      <c r="R347" s="64"/>
      <c r="S347" s="64"/>
      <c r="T347" s="64"/>
      <c r="U347" s="64"/>
      <c r="V347" s="64"/>
      <c r="W347" s="64"/>
      <c r="X347" s="64"/>
      <c r="Y347" s="64"/>
      <c r="Z347" s="64"/>
      <c r="AA347" s="64"/>
      <c r="AB347" s="64"/>
      <c r="AC347" s="64"/>
      <c r="AD347" s="64"/>
      <c r="AE347" s="64"/>
      <c r="AF347" s="64"/>
      <c r="AG347" s="64"/>
      <c r="AH347" s="64"/>
      <c r="AI347" s="64"/>
      <c r="AJ347" s="64"/>
      <c r="AK347" s="64"/>
      <c r="AL347" s="64"/>
      <c r="AM347" s="64"/>
      <c r="AN347" s="64"/>
      <c r="AO347" s="64"/>
      <c r="AP347" s="64"/>
      <c r="AQ347" s="64"/>
      <c r="AR347" s="64"/>
      <c r="AS347" s="64"/>
      <c r="AT347" s="64"/>
      <c r="AU347" s="64"/>
      <c r="AV347" s="64"/>
      <c r="AW347" s="64"/>
      <c r="AX347" s="64"/>
      <c r="AY347" s="64"/>
    </row>
    <row r="348" spans="11:51" x14ac:dyDescent="0.15">
      <c r="K348" s="64"/>
      <c r="L348" s="64"/>
      <c r="M348" s="64"/>
      <c r="N348" s="64"/>
      <c r="O348" s="64"/>
      <c r="P348" s="64"/>
      <c r="Q348" s="64"/>
      <c r="R348" s="64"/>
      <c r="S348" s="64"/>
      <c r="T348" s="64"/>
      <c r="U348" s="64"/>
      <c r="V348" s="64"/>
      <c r="W348" s="64"/>
      <c r="X348" s="64"/>
      <c r="Y348" s="64"/>
      <c r="Z348" s="64"/>
      <c r="AA348" s="64"/>
      <c r="AB348" s="64"/>
      <c r="AC348" s="64"/>
      <c r="AD348" s="64"/>
      <c r="AE348" s="64"/>
      <c r="AF348" s="64"/>
      <c r="AG348" s="64"/>
      <c r="AH348" s="64"/>
      <c r="AI348" s="64"/>
      <c r="AJ348" s="64"/>
      <c r="AK348" s="64"/>
      <c r="AL348" s="64"/>
      <c r="AM348" s="64"/>
      <c r="AN348" s="64"/>
      <c r="AO348" s="64"/>
      <c r="AP348" s="64"/>
      <c r="AQ348" s="64"/>
      <c r="AR348" s="64"/>
      <c r="AS348" s="64"/>
      <c r="AT348" s="64"/>
      <c r="AU348" s="64"/>
      <c r="AV348" s="64"/>
      <c r="AW348" s="64"/>
      <c r="AX348" s="64"/>
      <c r="AY348" s="64"/>
    </row>
    <row r="349" spans="11:51" x14ac:dyDescent="0.15">
      <c r="K349" s="64"/>
      <c r="L349" s="64"/>
      <c r="M349" s="64"/>
      <c r="N349" s="64"/>
      <c r="O349" s="64"/>
      <c r="P349" s="64"/>
      <c r="Q349" s="64"/>
      <c r="R349" s="64"/>
      <c r="S349" s="64"/>
      <c r="T349" s="64"/>
      <c r="U349" s="64"/>
      <c r="V349" s="64"/>
      <c r="W349" s="64"/>
      <c r="X349" s="64"/>
      <c r="Y349" s="64"/>
      <c r="Z349" s="64"/>
      <c r="AA349" s="64"/>
      <c r="AB349" s="64"/>
      <c r="AC349" s="64"/>
      <c r="AD349" s="64"/>
      <c r="AE349" s="64"/>
      <c r="AF349" s="64"/>
      <c r="AG349" s="64"/>
      <c r="AH349" s="64"/>
      <c r="AI349" s="64"/>
      <c r="AJ349" s="64"/>
      <c r="AK349" s="64"/>
      <c r="AL349" s="64"/>
      <c r="AM349" s="64"/>
      <c r="AN349" s="64"/>
      <c r="AO349" s="64"/>
      <c r="AP349" s="64"/>
      <c r="AQ349" s="64"/>
      <c r="AR349" s="64"/>
      <c r="AS349" s="64"/>
      <c r="AT349" s="64"/>
      <c r="AU349" s="64"/>
      <c r="AV349" s="64"/>
      <c r="AW349" s="64"/>
      <c r="AX349" s="64"/>
      <c r="AY349" s="64"/>
    </row>
    <row r="350" spans="11:51" x14ac:dyDescent="0.15">
      <c r="K350" s="64"/>
      <c r="L350" s="64"/>
      <c r="M350" s="64"/>
      <c r="N350" s="64"/>
      <c r="O350" s="64"/>
      <c r="P350" s="64"/>
      <c r="Q350" s="64"/>
      <c r="R350" s="64"/>
      <c r="S350" s="64"/>
      <c r="T350" s="64"/>
      <c r="U350" s="64"/>
      <c r="V350" s="64"/>
      <c r="W350" s="64"/>
      <c r="X350" s="64"/>
      <c r="Y350" s="64"/>
      <c r="Z350" s="64"/>
      <c r="AA350" s="64"/>
      <c r="AB350" s="64"/>
      <c r="AC350" s="64"/>
      <c r="AD350" s="64"/>
      <c r="AE350" s="64"/>
      <c r="AF350" s="64"/>
      <c r="AG350" s="64"/>
      <c r="AH350" s="64"/>
      <c r="AI350" s="64"/>
      <c r="AJ350" s="64"/>
      <c r="AK350" s="64"/>
      <c r="AL350" s="64"/>
      <c r="AM350" s="64"/>
      <c r="AN350" s="64"/>
      <c r="AO350" s="64"/>
      <c r="AP350" s="64"/>
      <c r="AQ350" s="64"/>
      <c r="AR350" s="64"/>
      <c r="AS350" s="64"/>
      <c r="AT350" s="64"/>
      <c r="AU350" s="64"/>
      <c r="AV350" s="64"/>
      <c r="AW350" s="64"/>
      <c r="AX350" s="64"/>
      <c r="AY350" s="64"/>
    </row>
    <row r="351" spans="11:51" x14ac:dyDescent="0.15">
      <c r="K351" s="64"/>
      <c r="L351" s="64"/>
      <c r="M351" s="64"/>
      <c r="N351" s="64"/>
      <c r="O351" s="64"/>
      <c r="P351" s="64"/>
      <c r="Q351" s="64"/>
      <c r="R351" s="64"/>
      <c r="S351" s="64"/>
      <c r="T351" s="64"/>
      <c r="U351" s="64"/>
      <c r="V351" s="64"/>
      <c r="W351" s="64"/>
      <c r="X351" s="64"/>
      <c r="Y351" s="64"/>
      <c r="Z351" s="64"/>
      <c r="AA351" s="64"/>
      <c r="AB351" s="64"/>
      <c r="AC351" s="64"/>
      <c r="AD351" s="64"/>
      <c r="AE351" s="64"/>
      <c r="AF351" s="64"/>
      <c r="AG351" s="64"/>
      <c r="AH351" s="64"/>
      <c r="AI351" s="64"/>
      <c r="AJ351" s="64"/>
      <c r="AK351" s="64"/>
      <c r="AL351" s="64"/>
      <c r="AM351" s="64"/>
      <c r="AN351" s="64"/>
      <c r="AO351" s="64"/>
      <c r="AP351" s="64"/>
      <c r="AQ351" s="64"/>
      <c r="AR351" s="64"/>
      <c r="AS351" s="64"/>
      <c r="AT351" s="64"/>
      <c r="AU351" s="64"/>
      <c r="AV351" s="64"/>
      <c r="AW351" s="64"/>
      <c r="AX351" s="64"/>
      <c r="AY351" s="64"/>
    </row>
    <row r="352" spans="11:51" x14ac:dyDescent="0.15">
      <c r="K352" s="64"/>
      <c r="L352" s="64"/>
      <c r="M352" s="64"/>
      <c r="N352" s="64"/>
      <c r="O352" s="64"/>
      <c r="P352" s="64"/>
      <c r="Q352" s="64"/>
      <c r="R352" s="64"/>
      <c r="S352" s="64"/>
      <c r="T352" s="64"/>
      <c r="U352" s="64"/>
      <c r="V352" s="64"/>
      <c r="W352" s="64"/>
      <c r="X352" s="64"/>
      <c r="Y352" s="64"/>
      <c r="Z352" s="64"/>
      <c r="AA352" s="64"/>
      <c r="AB352" s="64"/>
      <c r="AC352" s="64"/>
      <c r="AD352" s="64"/>
      <c r="AE352" s="64"/>
      <c r="AF352" s="64"/>
      <c r="AG352" s="64"/>
      <c r="AH352" s="64"/>
      <c r="AI352" s="64"/>
      <c r="AJ352" s="64"/>
      <c r="AK352" s="64"/>
      <c r="AL352" s="64"/>
      <c r="AM352" s="64"/>
      <c r="AN352" s="64"/>
      <c r="AO352" s="64"/>
      <c r="AP352" s="64"/>
      <c r="AQ352" s="64"/>
      <c r="AR352" s="64"/>
      <c r="AS352" s="64"/>
      <c r="AT352" s="64"/>
      <c r="AU352" s="64"/>
      <c r="AV352" s="64"/>
      <c r="AW352" s="64"/>
      <c r="AX352" s="64"/>
      <c r="AY352" s="64"/>
    </row>
    <row r="353" spans="11:51" x14ac:dyDescent="0.15">
      <c r="K353" s="64"/>
      <c r="L353" s="64"/>
      <c r="M353" s="64"/>
      <c r="N353" s="64"/>
      <c r="O353" s="64"/>
      <c r="P353" s="64"/>
      <c r="Q353" s="64"/>
      <c r="R353" s="64"/>
      <c r="S353" s="64"/>
      <c r="T353" s="64"/>
      <c r="U353" s="64"/>
      <c r="V353" s="64"/>
      <c r="W353" s="64"/>
      <c r="X353" s="64"/>
      <c r="Y353" s="64"/>
      <c r="Z353" s="64"/>
      <c r="AA353" s="64"/>
      <c r="AB353" s="64"/>
      <c r="AC353" s="64"/>
      <c r="AD353" s="64"/>
      <c r="AE353" s="64"/>
      <c r="AF353" s="64"/>
      <c r="AG353" s="64"/>
      <c r="AH353" s="64"/>
      <c r="AI353" s="64"/>
      <c r="AJ353" s="64"/>
      <c r="AK353" s="64"/>
      <c r="AL353" s="64"/>
      <c r="AM353" s="64"/>
      <c r="AN353" s="64"/>
      <c r="AO353" s="64"/>
      <c r="AP353" s="64"/>
      <c r="AQ353" s="64"/>
      <c r="AR353" s="64"/>
      <c r="AS353" s="64"/>
      <c r="AT353" s="64"/>
      <c r="AU353" s="64"/>
      <c r="AV353" s="64"/>
      <c r="AW353" s="64"/>
      <c r="AX353" s="64"/>
      <c r="AY353" s="64"/>
    </row>
    <row r="354" spans="11:51" x14ac:dyDescent="0.15">
      <c r="K354" s="64"/>
      <c r="L354" s="64"/>
      <c r="M354" s="64"/>
      <c r="N354" s="64"/>
      <c r="O354" s="64"/>
      <c r="P354" s="64"/>
      <c r="Q354" s="64"/>
      <c r="R354" s="64"/>
      <c r="S354" s="64"/>
      <c r="T354" s="64"/>
      <c r="U354" s="64"/>
      <c r="V354" s="64"/>
      <c r="W354" s="64"/>
      <c r="X354" s="64"/>
      <c r="Y354" s="64"/>
      <c r="Z354" s="64"/>
      <c r="AA354" s="64"/>
      <c r="AB354" s="64"/>
      <c r="AC354" s="64"/>
      <c r="AD354" s="64"/>
      <c r="AE354" s="64"/>
      <c r="AF354" s="64"/>
      <c r="AG354" s="64"/>
      <c r="AH354" s="64"/>
      <c r="AI354" s="64"/>
      <c r="AJ354" s="64"/>
      <c r="AK354" s="64"/>
      <c r="AL354" s="64"/>
      <c r="AM354" s="64"/>
      <c r="AN354" s="64"/>
      <c r="AO354" s="64"/>
      <c r="AP354" s="64"/>
      <c r="AQ354" s="64"/>
      <c r="AR354" s="64"/>
      <c r="AS354" s="64"/>
      <c r="AT354" s="64"/>
      <c r="AU354" s="64"/>
      <c r="AV354" s="64"/>
      <c r="AW354" s="64"/>
      <c r="AX354" s="64"/>
      <c r="AY354" s="64"/>
    </row>
    <row r="355" spans="11:51" x14ac:dyDescent="0.15">
      <c r="K355" s="64"/>
      <c r="L355" s="64"/>
      <c r="M355" s="64"/>
      <c r="N355" s="64"/>
      <c r="O355" s="64"/>
      <c r="P355" s="64"/>
      <c r="Q355" s="64"/>
      <c r="R355" s="64"/>
      <c r="S355" s="64"/>
      <c r="T355" s="64"/>
      <c r="U355" s="64"/>
      <c r="V355" s="64"/>
      <c r="W355" s="64"/>
      <c r="X355" s="64"/>
      <c r="Y355" s="64"/>
      <c r="Z355" s="64"/>
      <c r="AA355" s="64"/>
      <c r="AB355" s="64"/>
      <c r="AC355" s="64"/>
      <c r="AD355" s="64"/>
      <c r="AE355" s="64"/>
      <c r="AF355" s="64"/>
      <c r="AG355" s="64"/>
      <c r="AH355" s="64"/>
      <c r="AI355" s="64"/>
      <c r="AJ355" s="64"/>
      <c r="AK355" s="64"/>
      <c r="AL355" s="64"/>
      <c r="AM355" s="64"/>
      <c r="AN355" s="64"/>
      <c r="AO355" s="64"/>
      <c r="AP355" s="64"/>
      <c r="AQ355" s="64"/>
      <c r="AR355" s="64"/>
      <c r="AS355" s="64"/>
      <c r="AT355" s="64"/>
      <c r="AU355" s="64"/>
      <c r="AV355" s="64"/>
      <c r="AW355" s="64"/>
      <c r="AX355" s="64"/>
      <c r="AY355" s="64"/>
    </row>
    <row r="356" spans="11:51" x14ac:dyDescent="0.15">
      <c r="K356" s="64"/>
      <c r="L356" s="64"/>
      <c r="M356" s="64"/>
      <c r="N356" s="64"/>
      <c r="O356" s="64"/>
      <c r="P356" s="64"/>
      <c r="Q356" s="64"/>
      <c r="R356" s="64"/>
      <c r="S356" s="64"/>
      <c r="T356" s="64"/>
      <c r="U356" s="64"/>
      <c r="V356" s="64"/>
      <c r="W356" s="64"/>
      <c r="X356" s="64"/>
      <c r="Y356" s="64"/>
      <c r="Z356" s="64"/>
      <c r="AA356" s="64"/>
      <c r="AB356" s="64"/>
      <c r="AC356" s="64"/>
      <c r="AD356" s="64"/>
      <c r="AE356" s="64"/>
      <c r="AF356" s="64"/>
      <c r="AG356" s="64"/>
      <c r="AH356" s="64"/>
      <c r="AI356" s="64"/>
      <c r="AJ356" s="64"/>
      <c r="AK356" s="64"/>
      <c r="AL356" s="64"/>
      <c r="AM356" s="64"/>
      <c r="AN356" s="64"/>
      <c r="AO356" s="64"/>
      <c r="AP356" s="64"/>
      <c r="AQ356" s="64"/>
      <c r="AR356" s="64"/>
      <c r="AS356" s="64"/>
      <c r="AT356" s="64"/>
      <c r="AU356" s="64"/>
      <c r="AV356" s="64"/>
      <c r="AW356" s="64"/>
      <c r="AX356" s="64"/>
      <c r="AY356" s="64"/>
    </row>
    <row r="357" spans="11:51" x14ac:dyDescent="0.15">
      <c r="K357" s="64"/>
      <c r="L357" s="64"/>
      <c r="M357" s="64"/>
      <c r="N357" s="64"/>
      <c r="O357" s="64"/>
      <c r="P357" s="64"/>
      <c r="Q357" s="64"/>
      <c r="R357" s="64"/>
      <c r="S357" s="64"/>
      <c r="T357" s="64"/>
      <c r="U357" s="64"/>
      <c r="V357" s="64"/>
      <c r="W357" s="64"/>
      <c r="X357" s="64"/>
      <c r="Y357" s="64"/>
      <c r="Z357" s="64"/>
      <c r="AA357" s="64"/>
      <c r="AB357" s="64"/>
      <c r="AC357" s="64"/>
      <c r="AD357" s="64"/>
      <c r="AE357" s="64"/>
      <c r="AF357" s="64"/>
      <c r="AG357" s="64"/>
      <c r="AH357" s="64"/>
      <c r="AI357" s="64"/>
      <c r="AJ357" s="64"/>
      <c r="AK357" s="64"/>
      <c r="AL357" s="64"/>
      <c r="AM357" s="64"/>
      <c r="AN357" s="64"/>
      <c r="AO357" s="64"/>
      <c r="AP357" s="64"/>
      <c r="AQ357" s="64"/>
      <c r="AR357" s="64"/>
      <c r="AS357" s="64"/>
      <c r="AT357" s="64"/>
      <c r="AU357" s="64"/>
      <c r="AV357" s="64"/>
      <c r="AW357" s="64"/>
      <c r="AX357" s="64"/>
      <c r="AY357" s="64"/>
    </row>
    <row r="358" spans="11:51" x14ac:dyDescent="0.15">
      <c r="K358" s="64"/>
      <c r="L358" s="64"/>
      <c r="M358" s="64"/>
      <c r="N358" s="64"/>
      <c r="O358" s="64"/>
      <c r="P358" s="64"/>
      <c r="Q358" s="64"/>
      <c r="R358" s="64"/>
      <c r="S358" s="64"/>
      <c r="T358" s="64"/>
      <c r="U358" s="64"/>
      <c r="V358" s="64"/>
      <c r="W358" s="64"/>
      <c r="X358" s="64"/>
      <c r="Y358" s="64"/>
      <c r="Z358" s="64"/>
      <c r="AA358" s="64"/>
      <c r="AB358" s="64"/>
      <c r="AC358" s="64"/>
      <c r="AD358" s="64"/>
      <c r="AE358" s="64"/>
      <c r="AF358" s="64"/>
      <c r="AG358" s="64"/>
      <c r="AH358" s="64"/>
      <c r="AI358" s="64"/>
      <c r="AJ358" s="64"/>
      <c r="AK358" s="64"/>
      <c r="AL358" s="64"/>
      <c r="AM358" s="64"/>
      <c r="AN358" s="64"/>
      <c r="AO358" s="64"/>
      <c r="AP358" s="64"/>
      <c r="AQ358" s="64"/>
      <c r="AR358" s="64"/>
      <c r="AS358" s="64"/>
      <c r="AT358" s="64"/>
      <c r="AU358" s="64"/>
      <c r="AV358" s="64"/>
      <c r="AW358" s="64"/>
      <c r="AX358" s="64"/>
      <c r="AY358" s="64"/>
    </row>
    <row r="359" spans="11:51" x14ac:dyDescent="0.15">
      <c r="K359" s="64"/>
      <c r="L359" s="64"/>
      <c r="M359" s="64"/>
      <c r="N359" s="64"/>
      <c r="O359" s="64"/>
      <c r="P359" s="64"/>
      <c r="Q359" s="64"/>
      <c r="R359" s="64"/>
      <c r="S359" s="64"/>
      <c r="T359" s="64"/>
      <c r="U359" s="64"/>
      <c r="V359" s="64"/>
      <c r="W359" s="64"/>
      <c r="X359" s="64"/>
      <c r="Y359" s="64"/>
      <c r="Z359" s="64"/>
      <c r="AA359" s="64"/>
      <c r="AB359" s="64"/>
      <c r="AC359" s="64"/>
      <c r="AD359" s="64"/>
      <c r="AE359" s="64"/>
      <c r="AF359" s="64"/>
      <c r="AG359" s="64"/>
      <c r="AH359" s="64"/>
      <c r="AI359" s="64"/>
      <c r="AJ359" s="64"/>
      <c r="AK359" s="64"/>
      <c r="AL359" s="64"/>
      <c r="AM359" s="64"/>
      <c r="AN359" s="64"/>
      <c r="AO359" s="64"/>
      <c r="AP359" s="64"/>
      <c r="AQ359" s="64"/>
      <c r="AR359" s="64"/>
      <c r="AS359" s="64"/>
      <c r="AT359" s="64"/>
      <c r="AU359" s="64"/>
      <c r="AV359" s="64"/>
      <c r="AW359" s="64"/>
      <c r="AX359" s="64"/>
      <c r="AY359" s="64"/>
    </row>
    <row r="360" spans="11:51" x14ac:dyDescent="0.15">
      <c r="K360" s="64"/>
      <c r="L360" s="64"/>
      <c r="M360" s="64"/>
      <c r="N360" s="64"/>
      <c r="O360" s="64"/>
      <c r="P360" s="64"/>
      <c r="Q360" s="64"/>
      <c r="R360" s="64"/>
      <c r="S360" s="64"/>
      <c r="T360" s="64"/>
      <c r="U360" s="64"/>
      <c r="V360" s="64"/>
      <c r="W360" s="64"/>
      <c r="X360" s="64"/>
      <c r="Y360" s="64"/>
      <c r="Z360" s="64"/>
      <c r="AA360" s="64"/>
      <c r="AB360" s="64"/>
      <c r="AC360" s="64"/>
      <c r="AD360" s="64"/>
      <c r="AE360" s="64"/>
      <c r="AF360" s="64"/>
      <c r="AG360" s="64"/>
      <c r="AH360" s="64"/>
      <c r="AI360" s="64"/>
      <c r="AJ360" s="64"/>
      <c r="AK360" s="64"/>
      <c r="AL360" s="64"/>
      <c r="AM360" s="64"/>
      <c r="AN360" s="64"/>
      <c r="AO360" s="64"/>
      <c r="AP360" s="64"/>
      <c r="AQ360" s="64"/>
      <c r="AR360" s="64"/>
      <c r="AS360" s="64"/>
      <c r="AT360" s="64"/>
      <c r="AU360" s="64"/>
      <c r="AV360" s="64"/>
      <c r="AW360" s="64"/>
      <c r="AX360" s="64"/>
      <c r="AY360" s="64"/>
    </row>
    <row r="361" spans="11:51" x14ac:dyDescent="0.15">
      <c r="K361" s="64"/>
      <c r="L361" s="64"/>
      <c r="M361" s="64"/>
      <c r="N361" s="64"/>
      <c r="O361" s="64"/>
      <c r="P361" s="64"/>
      <c r="Q361" s="64"/>
      <c r="R361" s="64"/>
      <c r="S361" s="64"/>
      <c r="T361" s="64"/>
      <c r="U361" s="64"/>
      <c r="V361" s="64"/>
      <c r="W361" s="64"/>
      <c r="X361" s="64"/>
      <c r="Y361" s="64"/>
      <c r="Z361" s="64"/>
      <c r="AA361" s="64"/>
      <c r="AB361" s="64"/>
      <c r="AC361" s="64"/>
      <c r="AD361" s="64"/>
      <c r="AE361" s="64"/>
      <c r="AF361" s="64"/>
      <c r="AG361" s="64"/>
      <c r="AH361" s="64"/>
      <c r="AI361" s="64"/>
      <c r="AJ361" s="64"/>
      <c r="AK361" s="64"/>
      <c r="AL361" s="64"/>
      <c r="AM361" s="64"/>
      <c r="AN361" s="64"/>
      <c r="AO361" s="64"/>
      <c r="AP361" s="64"/>
      <c r="AQ361" s="64"/>
      <c r="AR361" s="64"/>
      <c r="AS361" s="64"/>
      <c r="AT361" s="64"/>
      <c r="AU361" s="64"/>
      <c r="AV361" s="64"/>
      <c r="AW361" s="64"/>
      <c r="AX361" s="64"/>
      <c r="AY361" s="64"/>
    </row>
    <row r="362" spans="11:51" x14ac:dyDescent="0.15">
      <c r="K362" s="64"/>
      <c r="L362" s="64"/>
      <c r="M362" s="64"/>
      <c r="N362" s="64"/>
      <c r="O362" s="64"/>
      <c r="P362" s="64"/>
      <c r="Q362" s="64"/>
      <c r="R362" s="64"/>
      <c r="S362" s="64"/>
      <c r="T362" s="64"/>
      <c r="U362" s="64"/>
      <c r="V362" s="64"/>
      <c r="W362" s="64"/>
      <c r="X362" s="64"/>
      <c r="Y362" s="64"/>
      <c r="Z362" s="64"/>
      <c r="AA362" s="64"/>
      <c r="AB362" s="64"/>
      <c r="AC362" s="64"/>
      <c r="AD362" s="64"/>
      <c r="AE362" s="64"/>
      <c r="AF362" s="64"/>
      <c r="AG362" s="64"/>
      <c r="AH362" s="64"/>
      <c r="AI362" s="64"/>
      <c r="AJ362" s="64"/>
      <c r="AK362" s="64"/>
      <c r="AL362" s="64"/>
      <c r="AM362" s="64"/>
      <c r="AN362" s="64"/>
      <c r="AO362" s="64"/>
      <c r="AP362" s="64"/>
      <c r="AQ362" s="64"/>
      <c r="AR362" s="64"/>
      <c r="AS362" s="64"/>
      <c r="AT362" s="64"/>
      <c r="AU362" s="64"/>
      <c r="AV362" s="64"/>
      <c r="AW362" s="64"/>
      <c r="AX362" s="64"/>
      <c r="AY362" s="64"/>
    </row>
    <row r="363" spans="11:51" x14ac:dyDescent="0.15">
      <c r="K363" s="64"/>
      <c r="L363" s="64"/>
      <c r="M363" s="64"/>
      <c r="N363" s="64"/>
      <c r="O363" s="64"/>
      <c r="P363" s="64"/>
      <c r="Q363" s="64"/>
      <c r="R363" s="64"/>
      <c r="S363" s="64"/>
      <c r="T363" s="64"/>
      <c r="U363" s="64"/>
      <c r="V363" s="64"/>
      <c r="W363" s="64"/>
      <c r="X363" s="64"/>
      <c r="Y363" s="64"/>
      <c r="Z363" s="64"/>
      <c r="AA363" s="64"/>
      <c r="AB363" s="64"/>
      <c r="AC363" s="64"/>
      <c r="AD363" s="64"/>
      <c r="AE363" s="64"/>
      <c r="AF363" s="64"/>
      <c r="AG363" s="64"/>
      <c r="AH363" s="64"/>
      <c r="AI363" s="64"/>
      <c r="AJ363" s="64"/>
      <c r="AK363" s="64"/>
      <c r="AL363" s="64"/>
      <c r="AM363" s="64"/>
      <c r="AN363" s="64"/>
      <c r="AO363" s="64"/>
      <c r="AP363" s="64"/>
      <c r="AQ363" s="64"/>
      <c r="AR363" s="64"/>
      <c r="AS363" s="64"/>
      <c r="AT363" s="64"/>
      <c r="AU363" s="64"/>
      <c r="AV363" s="64"/>
      <c r="AW363" s="64"/>
      <c r="AX363" s="64"/>
      <c r="AY363" s="64"/>
    </row>
    <row r="364" spans="11:51" x14ac:dyDescent="0.15">
      <c r="K364" s="64"/>
      <c r="L364" s="64"/>
      <c r="M364" s="64"/>
      <c r="N364" s="64"/>
      <c r="O364" s="64"/>
      <c r="P364" s="64"/>
      <c r="Q364" s="64"/>
      <c r="R364" s="64"/>
      <c r="S364" s="64"/>
      <c r="T364" s="64"/>
      <c r="U364" s="64"/>
      <c r="V364" s="64"/>
      <c r="W364" s="64"/>
      <c r="X364" s="64"/>
      <c r="Y364" s="64"/>
      <c r="Z364" s="64"/>
      <c r="AA364" s="64"/>
      <c r="AB364" s="64"/>
      <c r="AC364" s="64"/>
      <c r="AD364" s="64"/>
      <c r="AE364" s="64"/>
      <c r="AF364" s="64"/>
      <c r="AG364" s="64"/>
      <c r="AH364" s="64"/>
      <c r="AI364" s="64"/>
      <c r="AJ364" s="64"/>
      <c r="AK364" s="64"/>
      <c r="AL364" s="64"/>
      <c r="AM364" s="64"/>
      <c r="AN364" s="64"/>
      <c r="AO364" s="64"/>
      <c r="AP364" s="64"/>
      <c r="AQ364" s="64"/>
      <c r="AR364" s="64"/>
      <c r="AS364" s="64"/>
      <c r="AT364" s="64"/>
      <c r="AU364" s="64"/>
      <c r="AV364" s="64"/>
      <c r="AW364" s="64"/>
      <c r="AX364" s="64"/>
      <c r="AY364" s="64"/>
    </row>
    <row r="365" spans="11:51" x14ac:dyDescent="0.15">
      <c r="K365" s="64"/>
      <c r="L365" s="64"/>
      <c r="M365" s="64"/>
      <c r="N365" s="64"/>
      <c r="O365" s="64"/>
      <c r="P365" s="64"/>
      <c r="Q365" s="64"/>
      <c r="R365" s="64"/>
      <c r="S365" s="64"/>
      <c r="T365" s="64"/>
      <c r="U365" s="64"/>
      <c r="V365" s="64"/>
      <c r="W365" s="64"/>
      <c r="X365" s="64"/>
      <c r="Y365" s="64"/>
      <c r="Z365" s="64"/>
      <c r="AA365" s="64"/>
      <c r="AB365" s="64"/>
      <c r="AC365" s="64"/>
      <c r="AD365" s="64"/>
      <c r="AE365" s="64"/>
      <c r="AF365" s="64"/>
      <c r="AG365" s="64"/>
      <c r="AH365" s="64"/>
      <c r="AI365" s="64"/>
      <c r="AJ365" s="64"/>
      <c r="AK365" s="64"/>
      <c r="AL365" s="64"/>
      <c r="AM365" s="64"/>
      <c r="AN365" s="64"/>
      <c r="AO365" s="64"/>
      <c r="AP365" s="64"/>
      <c r="AQ365" s="64"/>
      <c r="AR365" s="64"/>
      <c r="AS365" s="64"/>
      <c r="AT365" s="64"/>
      <c r="AU365" s="64"/>
      <c r="AV365" s="64"/>
      <c r="AW365" s="64"/>
      <c r="AX365" s="64"/>
      <c r="AY365" s="64"/>
    </row>
    <row r="366" spans="11:51" x14ac:dyDescent="0.15">
      <c r="K366" s="64"/>
      <c r="L366" s="64"/>
      <c r="M366" s="64"/>
      <c r="N366" s="64"/>
      <c r="O366" s="64"/>
      <c r="P366" s="64"/>
      <c r="Q366" s="64"/>
      <c r="R366" s="64"/>
      <c r="S366" s="64"/>
      <c r="T366" s="64"/>
      <c r="U366" s="64"/>
      <c r="V366" s="64"/>
      <c r="W366" s="64"/>
      <c r="X366" s="64"/>
      <c r="Y366" s="64"/>
      <c r="Z366" s="64"/>
      <c r="AA366" s="64"/>
      <c r="AB366" s="64"/>
      <c r="AC366" s="64"/>
      <c r="AD366" s="64"/>
      <c r="AE366" s="64"/>
      <c r="AF366" s="64"/>
      <c r="AG366" s="64"/>
      <c r="AH366" s="64"/>
      <c r="AI366" s="64"/>
      <c r="AJ366" s="64"/>
      <c r="AK366" s="64"/>
      <c r="AL366" s="64"/>
      <c r="AM366" s="64"/>
      <c r="AN366" s="64"/>
      <c r="AO366" s="64"/>
      <c r="AP366" s="64"/>
      <c r="AQ366" s="64"/>
      <c r="AR366" s="64"/>
      <c r="AS366" s="64"/>
      <c r="AT366" s="64"/>
      <c r="AU366" s="64"/>
      <c r="AV366" s="64"/>
      <c r="AW366" s="64"/>
      <c r="AX366" s="64"/>
      <c r="AY366" s="64"/>
    </row>
    <row r="367" spans="11:51" x14ac:dyDescent="0.15">
      <c r="K367" s="64"/>
      <c r="L367" s="64"/>
      <c r="M367" s="64"/>
      <c r="N367" s="64"/>
      <c r="O367" s="64"/>
      <c r="P367" s="64"/>
      <c r="Q367" s="64"/>
      <c r="R367" s="64"/>
      <c r="S367" s="64"/>
      <c r="T367" s="64"/>
      <c r="U367" s="64"/>
      <c r="V367" s="64"/>
      <c r="W367" s="64"/>
      <c r="X367" s="64"/>
      <c r="Y367" s="64"/>
      <c r="Z367" s="64"/>
      <c r="AA367" s="64"/>
      <c r="AB367" s="64"/>
      <c r="AC367" s="64"/>
      <c r="AD367" s="64"/>
      <c r="AE367" s="64"/>
      <c r="AF367" s="64"/>
      <c r="AG367" s="64"/>
      <c r="AH367" s="64"/>
      <c r="AI367" s="64"/>
      <c r="AJ367" s="64"/>
      <c r="AK367" s="64"/>
      <c r="AL367" s="64"/>
      <c r="AM367" s="64"/>
      <c r="AN367" s="64"/>
      <c r="AO367" s="64"/>
      <c r="AP367" s="64"/>
      <c r="AQ367" s="64"/>
      <c r="AR367" s="64"/>
      <c r="AS367" s="64"/>
      <c r="AT367" s="64"/>
      <c r="AU367" s="64"/>
      <c r="AV367" s="64"/>
      <c r="AW367" s="64"/>
      <c r="AX367" s="64"/>
      <c r="AY367" s="64"/>
    </row>
    <row r="368" spans="11:51" x14ac:dyDescent="0.15">
      <c r="K368" s="64"/>
      <c r="L368" s="64"/>
      <c r="M368" s="64"/>
      <c r="N368" s="64"/>
      <c r="O368" s="64"/>
      <c r="P368" s="64"/>
      <c r="Q368" s="64"/>
      <c r="R368" s="64"/>
      <c r="S368" s="64"/>
      <c r="T368" s="64"/>
      <c r="U368" s="64"/>
      <c r="V368" s="64"/>
      <c r="W368" s="64"/>
      <c r="X368" s="64"/>
      <c r="Y368" s="64"/>
      <c r="Z368" s="64"/>
      <c r="AA368" s="64"/>
      <c r="AB368" s="64"/>
      <c r="AC368" s="64"/>
      <c r="AD368" s="64"/>
      <c r="AE368" s="64"/>
      <c r="AF368" s="64"/>
      <c r="AG368" s="64"/>
      <c r="AH368" s="64"/>
      <c r="AI368" s="64"/>
      <c r="AJ368" s="64"/>
      <c r="AK368" s="64"/>
      <c r="AL368" s="64"/>
      <c r="AM368" s="64"/>
      <c r="AN368" s="64"/>
      <c r="AO368" s="64"/>
      <c r="AP368" s="64"/>
      <c r="AQ368" s="64"/>
      <c r="AR368" s="64"/>
      <c r="AS368" s="64"/>
      <c r="AT368" s="64"/>
      <c r="AU368" s="64"/>
      <c r="AV368" s="64"/>
      <c r="AW368" s="64"/>
      <c r="AX368" s="64"/>
      <c r="AY368" s="64"/>
    </row>
    <row r="369" spans="11:51" x14ac:dyDescent="0.15">
      <c r="K369" s="64"/>
      <c r="L369" s="64"/>
      <c r="M369" s="64"/>
      <c r="N369" s="64"/>
      <c r="O369" s="64"/>
      <c r="P369" s="64"/>
      <c r="Q369" s="64"/>
      <c r="R369" s="64"/>
      <c r="S369" s="64"/>
      <c r="T369" s="64"/>
      <c r="U369" s="64"/>
      <c r="V369" s="64"/>
      <c r="W369" s="64"/>
      <c r="X369" s="64"/>
      <c r="Y369" s="64"/>
      <c r="Z369" s="64"/>
      <c r="AA369" s="64"/>
      <c r="AB369" s="64"/>
      <c r="AC369" s="64"/>
      <c r="AD369" s="64"/>
      <c r="AE369" s="64"/>
      <c r="AF369" s="64"/>
      <c r="AG369" s="64"/>
      <c r="AH369" s="64"/>
      <c r="AI369" s="64"/>
      <c r="AJ369" s="64"/>
      <c r="AK369" s="64"/>
      <c r="AL369" s="64"/>
      <c r="AM369" s="64"/>
      <c r="AN369" s="64"/>
      <c r="AO369" s="64"/>
      <c r="AP369" s="64"/>
      <c r="AQ369" s="64"/>
      <c r="AR369" s="64"/>
      <c r="AS369" s="64"/>
      <c r="AT369" s="64"/>
      <c r="AU369" s="64"/>
      <c r="AV369" s="64"/>
      <c r="AW369" s="64"/>
      <c r="AX369" s="64"/>
      <c r="AY369" s="64"/>
    </row>
    <row r="370" spans="11:51" x14ac:dyDescent="0.15">
      <c r="K370" s="64"/>
      <c r="L370" s="64"/>
      <c r="M370" s="64"/>
      <c r="N370" s="64"/>
      <c r="O370" s="64"/>
      <c r="P370" s="64"/>
      <c r="Q370" s="64"/>
      <c r="R370" s="64"/>
      <c r="S370" s="64"/>
      <c r="T370" s="64"/>
      <c r="U370" s="64"/>
      <c r="V370" s="64"/>
      <c r="W370" s="64"/>
      <c r="X370" s="64"/>
      <c r="Y370" s="64"/>
      <c r="Z370" s="64"/>
      <c r="AA370" s="64"/>
      <c r="AB370" s="64"/>
      <c r="AC370" s="64"/>
      <c r="AD370" s="64"/>
      <c r="AE370" s="64"/>
      <c r="AF370" s="64"/>
      <c r="AG370" s="64"/>
      <c r="AH370" s="64"/>
      <c r="AI370" s="64"/>
      <c r="AJ370" s="64"/>
      <c r="AK370" s="64"/>
      <c r="AL370" s="64"/>
      <c r="AM370" s="64"/>
      <c r="AN370" s="64"/>
      <c r="AO370" s="64"/>
      <c r="AP370" s="64"/>
      <c r="AQ370" s="64"/>
      <c r="AR370" s="64"/>
      <c r="AS370" s="64"/>
      <c r="AT370" s="64"/>
      <c r="AU370" s="64"/>
      <c r="AV370" s="64"/>
      <c r="AW370" s="64"/>
      <c r="AX370" s="64"/>
      <c r="AY370" s="64"/>
    </row>
    <row r="371" spans="11:51" x14ac:dyDescent="0.15">
      <c r="K371" s="64"/>
      <c r="L371" s="64"/>
      <c r="M371" s="64"/>
      <c r="N371" s="64"/>
      <c r="O371" s="64"/>
      <c r="P371" s="64"/>
      <c r="Q371" s="64"/>
      <c r="R371" s="64"/>
      <c r="S371" s="64"/>
      <c r="T371" s="64"/>
      <c r="U371" s="64"/>
      <c r="V371" s="64"/>
      <c r="W371" s="64"/>
      <c r="X371" s="64"/>
      <c r="Y371" s="64"/>
      <c r="Z371" s="64"/>
      <c r="AA371" s="64"/>
      <c r="AB371" s="64"/>
      <c r="AC371" s="64"/>
      <c r="AD371" s="64"/>
      <c r="AE371" s="64"/>
      <c r="AF371" s="64"/>
      <c r="AG371" s="64"/>
      <c r="AH371" s="64"/>
      <c r="AI371" s="64"/>
      <c r="AJ371" s="64"/>
      <c r="AK371" s="64"/>
      <c r="AL371" s="64"/>
      <c r="AM371" s="64"/>
      <c r="AN371" s="64"/>
      <c r="AO371" s="64"/>
      <c r="AP371" s="64"/>
      <c r="AQ371" s="64"/>
      <c r="AR371" s="64"/>
      <c r="AS371" s="64"/>
      <c r="AT371" s="64"/>
      <c r="AU371" s="64"/>
      <c r="AV371" s="64"/>
      <c r="AW371" s="64"/>
      <c r="AX371" s="64"/>
      <c r="AY371" s="64"/>
    </row>
    <row r="372" spans="11:51" x14ac:dyDescent="0.15">
      <c r="K372" s="64"/>
      <c r="L372" s="64"/>
      <c r="M372" s="64"/>
      <c r="N372" s="64"/>
      <c r="O372" s="64"/>
      <c r="P372" s="64"/>
      <c r="Q372" s="64"/>
      <c r="R372" s="64"/>
      <c r="S372" s="64"/>
      <c r="T372" s="64"/>
      <c r="U372" s="64"/>
      <c r="V372" s="64"/>
      <c r="W372" s="64"/>
      <c r="X372" s="64"/>
      <c r="Y372" s="64"/>
      <c r="Z372" s="64"/>
      <c r="AA372" s="64"/>
      <c r="AB372" s="64"/>
      <c r="AC372" s="64"/>
      <c r="AD372" s="64"/>
      <c r="AE372" s="64"/>
      <c r="AF372" s="64"/>
      <c r="AG372" s="64"/>
      <c r="AH372" s="64"/>
      <c r="AI372" s="64"/>
      <c r="AJ372" s="64"/>
      <c r="AK372" s="64"/>
      <c r="AL372" s="64"/>
      <c r="AM372" s="64"/>
      <c r="AN372" s="64"/>
      <c r="AO372" s="64"/>
      <c r="AP372" s="64"/>
      <c r="AQ372" s="64"/>
      <c r="AR372" s="64"/>
      <c r="AS372" s="64"/>
      <c r="AT372" s="64"/>
      <c r="AU372" s="64"/>
      <c r="AV372" s="64"/>
      <c r="AW372" s="64"/>
      <c r="AX372" s="64"/>
      <c r="AY372" s="64"/>
    </row>
    <row r="373" spans="11:51" x14ac:dyDescent="0.15">
      <c r="K373" s="64"/>
      <c r="L373" s="64"/>
      <c r="M373" s="64"/>
      <c r="N373" s="64"/>
      <c r="O373" s="64"/>
      <c r="P373" s="64"/>
      <c r="Q373" s="64"/>
      <c r="R373" s="64"/>
      <c r="S373" s="64"/>
      <c r="T373" s="64"/>
      <c r="U373" s="64"/>
      <c r="V373" s="64"/>
      <c r="W373" s="64"/>
      <c r="X373" s="64"/>
      <c r="Y373" s="64"/>
      <c r="Z373" s="64"/>
      <c r="AA373" s="64"/>
      <c r="AB373" s="64"/>
      <c r="AC373" s="64"/>
      <c r="AD373" s="64"/>
      <c r="AE373" s="64"/>
      <c r="AF373" s="64"/>
      <c r="AG373" s="64"/>
      <c r="AH373" s="64"/>
      <c r="AI373" s="64"/>
      <c r="AJ373" s="64"/>
      <c r="AK373" s="64"/>
      <c r="AL373" s="64"/>
      <c r="AM373" s="64"/>
      <c r="AN373" s="64"/>
      <c r="AO373" s="64"/>
      <c r="AP373" s="64"/>
      <c r="AQ373" s="64"/>
      <c r="AR373" s="64"/>
      <c r="AS373" s="64"/>
      <c r="AT373" s="64"/>
      <c r="AU373" s="64"/>
      <c r="AV373" s="64"/>
      <c r="AW373" s="64"/>
      <c r="AX373" s="64"/>
      <c r="AY373" s="64"/>
    </row>
    <row r="374" spans="11:51" x14ac:dyDescent="0.15">
      <c r="K374" s="64"/>
      <c r="L374" s="64"/>
      <c r="M374" s="64"/>
      <c r="N374" s="64"/>
      <c r="O374" s="64"/>
      <c r="P374" s="64"/>
      <c r="Q374" s="64"/>
      <c r="R374" s="64"/>
      <c r="S374" s="64"/>
      <c r="T374" s="64"/>
      <c r="U374" s="64"/>
      <c r="V374" s="64"/>
      <c r="W374" s="64"/>
      <c r="X374" s="64"/>
      <c r="Y374" s="64"/>
      <c r="Z374" s="64"/>
      <c r="AA374" s="64"/>
      <c r="AB374" s="64"/>
      <c r="AC374" s="64"/>
      <c r="AD374" s="64"/>
      <c r="AE374" s="64"/>
      <c r="AF374" s="64"/>
      <c r="AG374" s="64"/>
      <c r="AH374" s="64"/>
      <c r="AI374" s="64"/>
      <c r="AJ374" s="64"/>
      <c r="AK374" s="64"/>
      <c r="AL374" s="64"/>
      <c r="AM374" s="64"/>
      <c r="AN374" s="64"/>
      <c r="AO374" s="64"/>
      <c r="AP374" s="64"/>
      <c r="AQ374" s="64"/>
      <c r="AR374" s="64"/>
      <c r="AS374" s="64"/>
      <c r="AT374" s="64"/>
      <c r="AU374" s="64"/>
      <c r="AV374" s="64"/>
      <c r="AW374" s="64"/>
      <c r="AX374" s="64"/>
      <c r="AY374" s="64"/>
    </row>
    <row r="375" spans="11:51" x14ac:dyDescent="0.15">
      <c r="K375" s="64"/>
      <c r="L375" s="64"/>
      <c r="M375" s="64"/>
      <c r="N375" s="64"/>
      <c r="O375" s="64"/>
      <c r="P375" s="64"/>
      <c r="Q375" s="64"/>
      <c r="R375" s="64"/>
      <c r="S375" s="64"/>
      <c r="T375" s="64"/>
      <c r="U375" s="64"/>
      <c r="V375" s="64"/>
      <c r="W375" s="64"/>
      <c r="X375" s="64"/>
      <c r="Y375" s="64"/>
      <c r="Z375" s="64"/>
      <c r="AA375" s="64"/>
      <c r="AB375" s="64"/>
      <c r="AC375" s="64"/>
      <c r="AD375" s="64"/>
      <c r="AE375" s="64"/>
      <c r="AF375" s="64"/>
      <c r="AG375" s="64"/>
      <c r="AH375" s="64"/>
      <c r="AI375" s="64"/>
      <c r="AJ375" s="64"/>
      <c r="AK375" s="64"/>
      <c r="AL375" s="64"/>
      <c r="AM375" s="64"/>
      <c r="AN375" s="64"/>
      <c r="AO375" s="64"/>
      <c r="AP375" s="64"/>
      <c r="AQ375" s="64"/>
      <c r="AR375" s="64"/>
      <c r="AS375" s="64"/>
      <c r="AT375" s="64"/>
      <c r="AU375" s="64"/>
      <c r="AV375" s="64"/>
      <c r="AW375" s="64"/>
      <c r="AX375" s="64"/>
      <c r="AY375" s="64"/>
    </row>
    <row r="376" spans="11:51" x14ac:dyDescent="0.15">
      <c r="K376" s="64"/>
      <c r="L376" s="64"/>
      <c r="M376" s="64"/>
      <c r="N376" s="64"/>
      <c r="O376" s="64"/>
      <c r="P376" s="64"/>
      <c r="Q376" s="64"/>
      <c r="R376" s="64"/>
      <c r="S376" s="64"/>
      <c r="T376" s="64"/>
      <c r="U376" s="64"/>
      <c r="V376" s="64"/>
      <c r="W376" s="64"/>
      <c r="X376" s="64"/>
      <c r="Y376" s="64"/>
      <c r="Z376" s="64"/>
      <c r="AA376" s="64"/>
      <c r="AB376" s="64"/>
      <c r="AC376" s="64"/>
      <c r="AD376" s="64"/>
      <c r="AE376" s="64"/>
      <c r="AF376" s="64"/>
      <c r="AG376" s="64"/>
      <c r="AH376" s="64"/>
      <c r="AI376" s="64"/>
      <c r="AJ376" s="64"/>
      <c r="AK376" s="64"/>
      <c r="AL376" s="64"/>
      <c r="AM376" s="64"/>
      <c r="AN376" s="64"/>
      <c r="AO376" s="64"/>
      <c r="AP376" s="64"/>
      <c r="AQ376" s="64"/>
      <c r="AR376" s="64"/>
      <c r="AS376" s="64"/>
      <c r="AT376" s="64"/>
      <c r="AU376" s="64"/>
      <c r="AV376" s="64"/>
      <c r="AW376" s="64"/>
      <c r="AX376" s="64"/>
      <c r="AY376" s="64"/>
    </row>
    <row r="377" spans="11:51" x14ac:dyDescent="0.15">
      <c r="K377" s="64"/>
      <c r="L377" s="64"/>
      <c r="M377" s="64"/>
      <c r="N377" s="64"/>
      <c r="O377" s="64"/>
      <c r="P377" s="64"/>
      <c r="Q377" s="64"/>
      <c r="R377" s="64"/>
      <c r="S377" s="64"/>
      <c r="T377" s="64"/>
      <c r="U377" s="64"/>
      <c r="V377" s="64"/>
      <c r="W377" s="64"/>
      <c r="X377" s="64"/>
      <c r="Y377" s="64"/>
      <c r="Z377" s="64"/>
      <c r="AA377" s="64"/>
      <c r="AB377" s="64"/>
      <c r="AC377" s="64"/>
      <c r="AD377" s="64"/>
      <c r="AE377" s="64"/>
      <c r="AF377" s="64"/>
      <c r="AG377" s="64"/>
      <c r="AH377" s="64"/>
      <c r="AI377" s="64"/>
      <c r="AJ377" s="64"/>
      <c r="AK377" s="64"/>
      <c r="AL377" s="64"/>
      <c r="AM377" s="64"/>
      <c r="AN377" s="64"/>
      <c r="AO377" s="64"/>
      <c r="AP377" s="64"/>
      <c r="AQ377" s="64"/>
      <c r="AR377" s="64"/>
      <c r="AS377" s="64"/>
      <c r="AT377" s="64"/>
      <c r="AU377" s="64"/>
      <c r="AV377" s="64"/>
      <c r="AW377" s="64"/>
      <c r="AX377" s="64"/>
      <c r="AY377" s="64"/>
    </row>
    <row r="378" spans="11:51" x14ac:dyDescent="0.15">
      <c r="K378" s="64"/>
      <c r="L378" s="64"/>
      <c r="M378" s="64"/>
      <c r="N378" s="64"/>
      <c r="O378" s="64"/>
      <c r="P378" s="64"/>
      <c r="Q378" s="64"/>
      <c r="R378" s="64"/>
      <c r="S378" s="64"/>
      <c r="T378" s="64"/>
      <c r="U378" s="64"/>
      <c r="V378" s="64"/>
      <c r="W378" s="64"/>
      <c r="X378" s="64"/>
      <c r="Y378" s="64"/>
      <c r="Z378" s="64"/>
      <c r="AA378" s="64"/>
      <c r="AB378" s="64"/>
      <c r="AC378" s="64"/>
      <c r="AD378" s="64"/>
      <c r="AE378" s="64"/>
      <c r="AF378" s="64"/>
      <c r="AG378" s="64"/>
      <c r="AH378" s="64"/>
      <c r="AI378" s="64"/>
      <c r="AJ378" s="64"/>
      <c r="AK378" s="64"/>
      <c r="AL378" s="64"/>
      <c r="AM378" s="64"/>
      <c r="AN378" s="64"/>
      <c r="AO378" s="64"/>
      <c r="AP378" s="64"/>
      <c r="AQ378" s="64"/>
      <c r="AR378" s="64"/>
      <c r="AS378" s="64"/>
      <c r="AT378" s="64"/>
      <c r="AU378" s="64"/>
      <c r="AV378" s="64"/>
      <c r="AW378" s="64"/>
      <c r="AX378" s="64"/>
      <c r="AY378" s="64"/>
    </row>
    <row r="379" spans="11:51" x14ac:dyDescent="0.15">
      <c r="K379" s="64"/>
      <c r="L379" s="64"/>
      <c r="M379" s="64"/>
      <c r="N379" s="64"/>
      <c r="O379" s="64"/>
      <c r="P379" s="64"/>
      <c r="Q379" s="64"/>
      <c r="R379" s="64"/>
      <c r="S379" s="64"/>
      <c r="T379" s="64"/>
      <c r="U379" s="64"/>
      <c r="V379" s="64"/>
      <c r="W379" s="64"/>
      <c r="X379" s="64"/>
      <c r="Y379" s="64"/>
      <c r="Z379" s="64"/>
      <c r="AA379" s="64"/>
      <c r="AB379" s="64"/>
      <c r="AC379" s="64"/>
      <c r="AD379" s="64"/>
      <c r="AE379" s="64"/>
      <c r="AF379" s="64"/>
      <c r="AG379" s="64"/>
      <c r="AH379" s="64"/>
      <c r="AI379" s="64"/>
      <c r="AJ379" s="64"/>
      <c r="AK379" s="64"/>
      <c r="AL379" s="64"/>
      <c r="AM379" s="64"/>
      <c r="AN379" s="64"/>
      <c r="AO379" s="64"/>
      <c r="AP379" s="64"/>
      <c r="AQ379" s="64"/>
      <c r="AR379" s="64"/>
      <c r="AS379" s="64"/>
      <c r="AT379" s="64"/>
      <c r="AU379" s="64"/>
      <c r="AV379" s="64"/>
      <c r="AW379" s="64"/>
      <c r="AX379" s="64"/>
      <c r="AY379" s="64"/>
    </row>
    <row r="380" spans="11:51" x14ac:dyDescent="0.15">
      <c r="K380" s="64"/>
      <c r="L380" s="64"/>
      <c r="M380" s="64"/>
      <c r="N380" s="64"/>
      <c r="O380" s="64"/>
      <c r="P380" s="64"/>
      <c r="Q380" s="64"/>
      <c r="R380" s="64"/>
      <c r="S380" s="64"/>
      <c r="T380" s="64"/>
      <c r="U380" s="64"/>
      <c r="V380" s="64"/>
      <c r="W380" s="64"/>
      <c r="X380" s="64"/>
      <c r="Y380" s="64"/>
      <c r="Z380" s="64"/>
      <c r="AA380" s="64"/>
      <c r="AB380" s="64"/>
      <c r="AC380" s="64"/>
      <c r="AD380" s="64"/>
      <c r="AE380" s="64"/>
      <c r="AF380" s="64"/>
      <c r="AG380" s="64"/>
      <c r="AH380" s="64"/>
      <c r="AI380" s="64"/>
      <c r="AJ380" s="64"/>
      <c r="AK380" s="64"/>
      <c r="AL380" s="64"/>
      <c r="AM380" s="64"/>
      <c r="AN380" s="64"/>
      <c r="AO380" s="64"/>
      <c r="AP380" s="64"/>
      <c r="AQ380" s="64"/>
      <c r="AR380" s="64"/>
      <c r="AS380" s="64"/>
      <c r="AT380" s="64"/>
      <c r="AU380" s="64"/>
      <c r="AV380" s="64"/>
      <c r="AW380" s="64"/>
      <c r="AX380" s="64"/>
      <c r="AY380" s="64"/>
    </row>
    <row r="381" spans="11:51" x14ac:dyDescent="0.15">
      <c r="K381" s="64"/>
      <c r="L381" s="64"/>
      <c r="M381" s="64"/>
      <c r="N381" s="64"/>
      <c r="O381" s="64"/>
      <c r="P381" s="64"/>
      <c r="Q381" s="64"/>
      <c r="R381" s="64"/>
      <c r="S381" s="64"/>
      <c r="T381" s="64"/>
      <c r="U381" s="64"/>
      <c r="V381" s="64"/>
      <c r="W381" s="64"/>
      <c r="X381" s="64"/>
      <c r="Y381" s="64"/>
      <c r="Z381" s="64"/>
      <c r="AA381" s="64"/>
      <c r="AB381" s="64"/>
      <c r="AC381" s="64"/>
      <c r="AD381" s="64"/>
      <c r="AE381" s="64"/>
      <c r="AF381" s="64"/>
      <c r="AG381" s="64"/>
      <c r="AH381" s="64"/>
      <c r="AI381" s="64"/>
      <c r="AJ381" s="64"/>
      <c r="AK381" s="64"/>
      <c r="AL381" s="64"/>
      <c r="AM381" s="64"/>
      <c r="AN381" s="64"/>
      <c r="AO381" s="64"/>
      <c r="AP381" s="64"/>
      <c r="AQ381" s="64"/>
      <c r="AR381" s="64"/>
      <c r="AS381" s="64"/>
      <c r="AT381" s="64"/>
      <c r="AU381" s="64"/>
      <c r="AV381" s="64"/>
      <c r="AW381" s="64"/>
      <c r="AX381" s="64"/>
      <c r="AY381" s="64"/>
    </row>
    <row r="382" spans="11:51" x14ac:dyDescent="0.15">
      <c r="K382" s="64"/>
      <c r="L382" s="64"/>
      <c r="M382" s="64"/>
      <c r="N382" s="64"/>
      <c r="O382" s="64"/>
      <c r="P382" s="64"/>
      <c r="Q382" s="64"/>
      <c r="R382" s="64"/>
      <c r="S382" s="64"/>
      <c r="T382" s="64"/>
      <c r="U382" s="64"/>
      <c r="V382" s="64"/>
      <c r="W382" s="64"/>
      <c r="X382" s="64"/>
      <c r="Y382" s="64"/>
      <c r="Z382" s="64"/>
      <c r="AA382" s="64"/>
      <c r="AB382" s="64"/>
      <c r="AC382" s="64"/>
      <c r="AD382" s="64"/>
      <c r="AE382" s="64"/>
      <c r="AF382" s="64"/>
      <c r="AG382" s="64"/>
      <c r="AH382" s="64"/>
      <c r="AI382" s="64"/>
      <c r="AJ382" s="64"/>
      <c r="AK382" s="64"/>
      <c r="AL382" s="64"/>
      <c r="AM382" s="64"/>
      <c r="AN382" s="64"/>
      <c r="AO382" s="64"/>
      <c r="AP382" s="64"/>
      <c r="AQ382" s="64"/>
      <c r="AR382" s="64"/>
      <c r="AS382" s="64"/>
      <c r="AT382" s="64"/>
      <c r="AU382" s="64"/>
      <c r="AV382" s="64"/>
      <c r="AW382" s="64"/>
      <c r="AX382" s="64"/>
      <c r="AY382" s="64"/>
    </row>
    <row r="383" spans="11:51" x14ac:dyDescent="0.15">
      <c r="K383" s="64"/>
      <c r="L383" s="64"/>
      <c r="M383" s="64"/>
      <c r="N383" s="64"/>
      <c r="O383" s="64"/>
      <c r="P383" s="64"/>
      <c r="Q383" s="64"/>
      <c r="R383" s="64"/>
      <c r="S383" s="64"/>
      <c r="T383" s="64"/>
      <c r="U383" s="64"/>
      <c r="V383" s="64"/>
      <c r="W383" s="64"/>
      <c r="X383" s="64"/>
      <c r="Y383" s="64"/>
      <c r="Z383" s="64"/>
      <c r="AA383" s="64"/>
      <c r="AB383" s="64"/>
      <c r="AC383" s="64"/>
      <c r="AD383" s="64"/>
      <c r="AE383" s="64"/>
      <c r="AF383" s="64"/>
      <c r="AG383" s="64"/>
      <c r="AH383" s="64"/>
      <c r="AI383" s="64"/>
      <c r="AJ383" s="64"/>
      <c r="AK383" s="64"/>
      <c r="AL383" s="64"/>
      <c r="AM383" s="64"/>
      <c r="AN383" s="64"/>
      <c r="AO383" s="64"/>
      <c r="AP383" s="64"/>
      <c r="AQ383" s="64"/>
      <c r="AR383" s="64"/>
      <c r="AS383" s="64"/>
      <c r="AT383" s="64"/>
      <c r="AU383" s="64"/>
      <c r="AV383" s="64"/>
      <c r="AW383" s="64"/>
      <c r="AX383" s="64"/>
      <c r="AY383" s="64"/>
    </row>
    <row r="384" spans="11:51" x14ac:dyDescent="0.15">
      <c r="K384" s="64"/>
      <c r="L384" s="64"/>
      <c r="M384" s="64"/>
      <c r="N384" s="64"/>
      <c r="O384" s="64"/>
      <c r="P384" s="64"/>
      <c r="Q384" s="64"/>
      <c r="R384" s="64"/>
      <c r="S384" s="64"/>
      <c r="T384" s="64"/>
      <c r="U384" s="64"/>
      <c r="V384" s="64"/>
      <c r="W384" s="64"/>
      <c r="X384" s="64"/>
      <c r="Y384" s="64"/>
      <c r="Z384" s="64"/>
      <c r="AA384" s="64"/>
      <c r="AB384" s="64"/>
      <c r="AC384" s="64"/>
      <c r="AD384" s="64"/>
      <c r="AE384" s="64"/>
      <c r="AF384" s="64"/>
      <c r="AG384" s="64"/>
      <c r="AH384" s="64"/>
      <c r="AI384" s="64"/>
      <c r="AJ384" s="64"/>
      <c r="AK384" s="64"/>
      <c r="AL384" s="64"/>
      <c r="AM384" s="64"/>
      <c r="AN384" s="64"/>
      <c r="AO384" s="64"/>
      <c r="AP384" s="64"/>
      <c r="AQ384" s="64"/>
      <c r="AR384" s="64"/>
      <c r="AS384" s="64"/>
      <c r="AT384" s="64"/>
      <c r="AU384" s="64"/>
      <c r="AV384" s="64"/>
      <c r="AW384" s="64"/>
      <c r="AX384" s="64"/>
      <c r="AY384" s="64"/>
    </row>
    <row r="385" spans="11:51" x14ac:dyDescent="0.15">
      <c r="K385" s="64"/>
      <c r="L385" s="64"/>
      <c r="M385" s="64"/>
      <c r="N385" s="64"/>
      <c r="O385" s="64"/>
      <c r="P385" s="64"/>
      <c r="Q385" s="64"/>
      <c r="R385" s="64"/>
      <c r="S385" s="64"/>
      <c r="T385" s="64"/>
      <c r="U385" s="64"/>
      <c r="V385" s="64"/>
      <c r="W385" s="64"/>
      <c r="X385" s="64"/>
      <c r="Y385" s="64"/>
      <c r="Z385" s="64"/>
      <c r="AA385" s="64"/>
      <c r="AB385" s="64"/>
      <c r="AC385" s="64"/>
      <c r="AD385" s="64"/>
      <c r="AE385" s="64"/>
      <c r="AF385" s="64"/>
      <c r="AG385" s="64"/>
      <c r="AH385" s="64"/>
      <c r="AI385" s="64"/>
      <c r="AJ385" s="64"/>
      <c r="AK385" s="64"/>
      <c r="AL385" s="64"/>
      <c r="AM385" s="64"/>
      <c r="AN385" s="64"/>
      <c r="AO385" s="64"/>
      <c r="AP385" s="64"/>
      <c r="AQ385" s="64"/>
      <c r="AR385" s="64"/>
      <c r="AS385" s="64"/>
      <c r="AT385" s="64"/>
      <c r="AU385" s="64"/>
      <c r="AV385" s="64"/>
      <c r="AW385" s="64"/>
      <c r="AX385" s="64"/>
      <c r="AY385" s="64"/>
    </row>
    <row r="386" spans="11:51" x14ac:dyDescent="0.15">
      <c r="K386" s="64"/>
      <c r="L386" s="64"/>
      <c r="M386" s="64"/>
      <c r="N386" s="64"/>
      <c r="O386" s="64"/>
      <c r="P386" s="64"/>
      <c r="Q386" s="64"/>
      <c r="R386" s="64"/>
      <c r="S386" s="64"/>
      <c r="T386" s="64"/>
      <c r="U386" s="64"/>
      <c r="V386" s="64"/>
      <c r="W386" s="64"/>
      <c r="X386" s="64"/>
      <c r="Y386" s="64"/>
      <c r="Z386" s="64"/>
      <c r="AA386" s="64"/>
      <c r="AB386" s="64"/>
      <c r="AC386" s="64"/>
      <c r="AD386" s="64"/>
      <c r="AE386" s="64"/>
      <c r="AF386" s="64"/>
      <c r="AG386" s="64"/>
      <c r="AH386" s="64"/>
      <c r="AI386" s="64"/>
      <c r="AJ386" s="64"/>
      <c r="AK386" s="64"/>
      <c r="AL386" s="64"/>
      <c r="AM386" s="64"/>
      <c r="AN386" s="64"/>
      <c r="AO386" s="64"/>
      <c r="AP386" s="64"/>
      <c r="AQ386" s="64"/>
      <c r="AR386" s="64"/>
      <c r="AS386" s="64"/>
      <c r="AT386" s="64"/>
      <c r="AU386" s="64"/>
      <c r="AV386" s="64"/>
      <c r="AW386" s="64"/>
      <c r="AX386" s="64"/>
      <c r="AY386" s="64"/>
    </row>
    <row r="387" spans="11:51" x14ac:dyDescent="0.15">
      <c r="K387" s="64"/>
      <c r="L387" s="64"/>
      <c r="M387" s="64"/>
      <c r="N387" s="64"/>
      <c r="O387" s="64"/>
      <c r="P387" s="64"/>
      <c r="Q387" s="64"/>
      <c r="R387" s="64"/>
      <c r="S387" s="64"/>
      <c r="T387" s="64"/>
      <c r="U387" s="64"/>
      <c r="V387" s="64"/>
      <c r="W387" s="64"/>
      <c r="X387" s="64"/>
      <c r="Y387" s="64"/>
      <c r="Z387" s="64"/>
      <c r="AA387" s="64"/>
      <c r="AB387" s="64"/>
      <c r="AC387" s="64"/>
      <c r="AD387" s="64"/>
      <c r="AE387" s="64"/>
      <c r="AF387" s="64"/>
      <c r="AG387" s="64"/>
      <c r="AH387" s="64"/>
      <c r="AI387" s="64"/>
      <c r="AJ387" s="64"/>
      <c r="AK387" s="64"/>
      <c r="AL387" s="64"/>
      <c r="AM387" s="64"/>
      <c r="AN387" s="64"/>
      <c r="AO387" s="64"/>
      <c r="AP387" s="64"/>
      <c r="AQ387" s="64"/>
      <c r="AR387" s="64"/>
      <c r="AS387" s="64"/>
      <c r="AT387" s="64"/>
      <c r="AU387" s="64"/>
      <c r="AV387" s="64"/>
      <c r="AW387" s="64"/>
      <c r="AX387" s="64"/>
      <c r="AY387" s="64"/>
    </row>
    <row r="388" spans="11:51" x14ac:dyDescent="0.15">
      <c r="K388" s="64"/>
      <c r="L388" s="64"/>
      <c r="M388" s="64"/>
      <c r="N388" s="64"/>
      <c r="O388" s="64"/>
      <c r="P388" s="64"/>
      <c r="Q388" s="64"/>
      <c r="R388" s="64"/>
      <c r="S388" s="64"/>
      <c r="T388" s="64"/>
      <c r="U388" s="64"/>
      <c r="V388" s="64"/>
      <c r="W388" s="64"/>
      <c r="X388" s="64"/>
      <c r="Y388" s="64"/>
      <c r="Z388" s="64"/>
      <c r="AA388" s="64"/>
      <c r="AB388" s="64"/>
      <c r="AC388" s="64"/>
      <c r="AD388" s="64"/>
      <c r="AE388" s="64"/>
      <c r="AF388" s="64"/>
      <c r="AG388" s="64"/>
      <c r="AH388" s="64"/>
      <c r="AI388" s="64"/>
      <c r="AJ388" s="64"/>
      <c r="AK388" s="64"/>
      <c r="AL388" s="64"/>
      <c r="AM388" s="64"/>
      <c r="AN388" s="64"/>
      <c r="AO388" s="64"/>
      <c r="AP388" s="64"/>
      <c r="AQ388" s="64"/>
      <c r="AR388" s="64"/>
      <c r="AS388" s="64"/>
      <c r="AT388" s="64"/>
      <c r="AU388" s="64"/>
      <c r="AV388" s="64"/>
      <c r="AW388" s="64"/>
      <c r="AX388" s="64"/>
      <c r="AY388" s="64"/>
    </row>
    <row r="389" spans="11:51" x14ac:dyDescent="0.15">
      <c r="K389" s="64"/>
      <c r="L389" s="64"/>
      <c r="M389" s="64"/>
      <c r="N389" s="64"/>
      <c r="O389" s="64"/>
      <c r="P389" s="64"/>
      <c r="Q389" s="64"/>
      <c r="R389" s="64"/>
      <c r="S389" s="64"/>
      <c r="T389" s="64"/>
      <c r="U389" s="64"/>
      <c r="V389" s="64"/>
      <c r="W389" s="64"/>
      <c r="X389" s="64"/>
      <c r="Y389" s="64"/>
      <c r="Z389" s="64"/>
      <c r="AA389" s="64"/>
      <c r="AB389" s="64"/>
      <c r="AC389" s="64"/>
      <c r="AD389" s="64"/>
      <c r="AE389" s="64"/>
      <c r="AF389" s="64"/>
      <c r="AG389" s="64"/>
      <c r="AH389" s="64"/>
      <c r="AI389" s="64"/>
      <c r="AJ389" s="64"/>
      <c r="AK389" s="64"/>
      <c r="AL389" s="64"/>
      <c r="AM389" s="64"/>
      <c r="AN389" s="64"/>
      <c r="AO389" s="64"/>
      <c r="AP389" s="64"/>
      <c r="AQ389" s="64"/>
      <c r="AR389" s="64"/>
      <c r="AS389" s="64"/>
      <c r="AT389" s="64"/>
      <c r="AU389" s="64"/>
      <c r="AV389" s="64"/>
      <c r="AW389" s="64"/>
      <c r="AX389" s="64"/>
      <c r="AY389" s="64"/>
    </row>
    <row r="390" spans="11:51" x14ac:dyDescent="0.15">
      <c r="K390" s="64"/>
      <c r="L390" s="64"/>
      <c r="M390" s="64"/>
      <c r="N390" s="64"/>
      <c r="O390" s="64"/>
      <c r="P390" s="64"/>
      <c r="Q390" s="64"/>
      <c r="R390" s="64"/>
      <c r="S390" s="64"/>
      <c r="T390" s="64"/>
      <c r="U390" s="64"/>
      <c r="V390" s="64"/>
      <c r="W390" s="64"/>
      <c r="X390" s="64"/>
      <c r="Y390" s="64"/>
      <c r="Z390" s="64"/>
      <c r="AA390" s="64"/>
      <c r="AB390" s="64"/>
      <c r="AC390" s="64"/>
      <c r="AD390" s="64"/>
      <c r="AE390" s="64"/>
      <c r="AF390" s="64"/>
      <c r="AG390" s="64"/>
      <c r="AH390" s="64"/>
      <c r="AI390" s="64"/>
      <c r="AJ390" s="64"/>
      <c r="AK390" s="64"/>
      <c r="AL390" s="64"/>
      <c r="AM390" s="64"/>
      <c r="AN390" s="64"/>
      <c r="AO390" s="64"/>
      <c r="AP390" s="64"/>
      <c r="AQ390" s="64"/>
      <c r="AR390" s="64"/>
      <c r="AS390" s="64"/>
      <c r="AT390" s="64"/>
      <c r="AU390" s="64"/>
      <c r="AV390" s="64"/>
      <c r="AW390" s="64"/>
      <c r="AX390" s="64"/>
      <c r="AY390" s="64"/>
    </row>
    <row r="391" spans="11:51" x14ac:dyDescent="0.15">
      <c r="K391" s="64"/>
      <c r="L391" s="64"/>
      <c r="M391" s="64"/>
      <c r="N391" s="64"/>
      <c r="O391" s="64"/>
      <c r="P391" s="64"/>
      <c r="Q391" s="64"/>
      <c r="R391" s="64"/>
      <c r="S391" s="64"/>
      <c r="T391" s="64"/>
      <c r="U391" s="64"/>
      <c r="V391" s="64"/>
      <c r="W391" s="64"/>
      <c r="X391" s="64"/>
      <c r="Y391" s="64"/>
      <c r="Z391" s="64"/>
      <c r="AA391" s="64"/>
      <c r="AB391" s="64"/>
      <c r="AC391" s="64"/>
      <c r="AD391" s="64"/>
      <c r="AE391" s="64"/>
      <c r="AF391" s="64"/>
      <c r="AG391" s="64"/>
      <c r="AH391" s="64"/>
      <c r="AI391" s="64"/>
      <c r="AJ391" s="64"/>
      <c r="AK391" s="64"/>
      <c r="AL391" s="64"/>
      <c r="AM391" s="64"/>
      <c r="AN391" s="64"/>
      <c r="AO391" s="64"/>
      <c r="AP391" s="64"/>
      <c r="AQ391" s="64"/>
      <c r="AR391" s="64"/>
      <c r="AS391" s="64"/>
      <c r="AT391" s="64"/>
      <c r="AU391" s="64"/>
      <c r="AV391" s="64"/>
      <c r="AW391" s="64"/>
      <c r="AX391" s="64"/>
      <c r="AY391" s="64"/>
    </row>
    <row r="392" spans="11:51" x14ac:dyDescent="0.15">
      <c r="K392" s="64"/>
      <c r="L392" s="64"/>
      <c r="M392" s="64"/>
      <c r="N392" s="64"/>
      <c r="O392" s="64"/>
      <c r="P392" s="64"/>
      <c r="Q392" s="64"/>
      <c r="R392" s="64"/>
      <c r="S392" s="64"/>
      <c r="T392" s="64"/>
      <c r="U392" s="64"/>
      <c r="V392" s="64"/>
      <c r="W392" s="64"/>
      <c r="X392" s="64"/>
      <c r="Y392" s="64"/>
      <c r="Z392" s="64"/>
      <c r="AA392" s="64"/>
      <c r="AB392" s="64"/>
      <c r="AC392" s="64"/>
      <c r="AD392" s="64"/>
      <c r="AE392" s="64"/>
      <c r="AF392" s="64"/>
      <c r="AG392" s="64"/>
      <c r="AH392" s="64"/>
      <c r="AI392" s="64"/>
      <c r="AJ392" s="64"/>
      <c r="AK392" s="64"/>
      <c r="AL392" s="64"/>
      <c r="AM392" s="64"/>
      <c r="AN392" s="64"/>
      <c r="AO392" s="64"/>
      <c r="AP392" s="64"/>
      <c r="AQ392" s="64"/>
      <c r="AR392" s="64"/>
      <c r="AS392" s="64"/>
      <c r="AT392" s="64"/>
      <c r="AU392" s="64"/>
      <c r="AV392" s="64"/>
      <c r="AW392" s="64"/>
      <c r="AX392" s="64"/>
      <c r="AY392" s="64"/>
    </row>
    <row r="393" spans="11:51" x14ac:dyDescent="0.15">
      <c r="K393" s="64"/>
      <c r="L393" s="64"/>
      <c r="M393" s="64"/>
      <c r="N393" s="64"/>
      <c r="O393" s="64"/>
      <c r="P393" s="64"/>
      <c r="Q393" s="64"/>
      <c r="R393" s="64"/>
      <c r="S393" s="64"/>
      <c r="T393" s="64"/>
      <c r="U393" s="64"/>
      <c r="V393" s="64"/>
      <c r="W393" s="64"/>
      <c r="X393" s="64"/>
      <c r="Y393" s="64"/>
      <c r="Z393" s="64"/>
      <c r="AA393" s="64"/>
      <c r="AB393" s="64"/>
      <c r="AC393" s="64"/>
      <c r="AD393" s="64"/>
      <c r="AE393" s="64"/>
      <c r="AF393" s="64"/>
      <c r="AG393" s="64"/>
      <c r="AH393" s="64"/>
      <c r="AI393" s="64"/>
      <c r="AJ393" s="64"/>
      <c r="AK393" s="64"/>
      <c r="AL393" s="64"/>
      <c r="AM393" s="64"/>
      <c r="AN393" s="64"/>
      <c r="AO393" s="64"/>
      <c r="AP393" s="64"/>
      <c r="AQ393" s="64"/>
      <c r="AR393" s="64"/>
      <c r="AS393" s="64"/>
      <c r="AT393" s="64"/>
      <c r="AU393" s="64"/>
      <c r="AV393" s="64"/>
      <c r="AW393" s="64"/>
      <c r="AX393" s="64"/>
      <c r="AY393" s="64"/>
    </row>
    <row r="394" spans="11:51" x14ac:dyDescent="0.15">
      <c r="K394" s="64"/>
      <c r="L394" s="64"/>
      <c r="M394" s="64"/>
      <c r="N394" s="64"/>
      <c r="O394" s="64"/>
      <c r="P394" s="64"/>
      <c r="Q394" s="64"/>
      <c r="R394" s="64"/>
      <c r="S394" s="64"/>
      <c r="T394" s="64"/>
      <c r="U394" s="64"/>
      <c r="V394" s="64"/>
      <c r="W394" s="64"/>
      <c r="X394" s="64"/>
      <c r="Y394" s="64"/>
      <c r="Z394" s="64"/>
      <c r="AA394" s="64"/>
      <c r="AB394" s="64"/>
      <c r="AC394" s="64"/>
      <c r="AD394" s="64"/>
      <c r="AE394" s="64"/>
      <c r="AF394" s="64"/>
      <c r="AG394" s="64"/>
      <c r="AH394" s="64"/>
      <c r="AI394" s="64"/>
      <c r="AJ394" s="64"/>
      <c r="AK394" s="64"/>
      <c r="AL394" s="64"/>
      <c r="AM394" s="64"/>
      <c r="AN394" s="64"/>
      <c r="AO394" s="64"/>
      <c r="AP394" s="64"/>
      <c r="AQ394" s="64"/>
      <c r="AR394" s="64"/>
      <c r="AS394" s="64"/>
      <c r="AT394" s="64"/>
      <c r="AU394" s="64"/>
      <c r="AV394" s="64"/>
      <c r="AW394" s="64"/>
      <c r="AX394" s="64"/>
      <c r="AY394" s="64"/>
    </row>
    <row r="395" spans="11:51" x14ac:dyDescent="0.15">
      <c r="K395" s="64"/>
      <c r="L395" s="64"/>
      <c r="M395" s="64"/>
      <c r="N395" s="64"/>
      <c r="O395" s="64"/>
      <c r="P395" s="64"/>
      <c r="Q395" s="64"/>
      <c r="R395" s="64"/>
      <c r="S395" s="64"/>
      <c r="T395" s="64"/>
      <c r="U395" s="64"/>
      <c r="V395" s="64"/>
      <c r="W395" s="64"/>
      <c r="X395" s="64"/>
      <c r="Y395" s="64"/>
      <c r="Z395" s="64"/>
      <c r="AA395" s="64"/>
      <c r="AB395" s="64"/>
      <c r="AC395" s="64"/>
      <c r="AD395" s="64"/>
      <c r="AE395" s="64"/>
      <c r="AF395" s="64"/>
      <c r="AG395" s="64"/>
      <c r="AH395" s="64"/>
      <c r="AI395" s="64"/>
      <c r="AJ395" s="64"/>
      <c r="AK395" s="64"/>
      <c r="AL395" s="64"/>
      <c r="AM395" s="64"/>
      <c r="AN395" s="64"/>
      <c r="AO395" s="64"/>
      <c r="AP395" s="64"/>
      <c r="AQ395" s="64"/>
      <c r="AR395" s="64"/>
      <c r="AS395" s="64"/>
      <c r="AT395" s="64"/>
      <c r="AU395" s="64"/>
      <c r="AV395" s="64"/>
      <c r="AW395" s="64"/>
      <c r="AX395" s="64"/>
      <c r="AY395" s="64"/>
    </row>
    <row r="396" spans="11:51" x14ac:dyDescent="0.15">
      <c r="K396" s="64"/>
      <c r="L396" s="64"/>
      <c r="M396" s="64"/>
      <c r="N396" s="64"/>
      <c r="O396" s="64"/>
      <c r="P396" s="64"/>
      <c r="Q396" s="64"/>
      <c r="R396" s="64"/>
      <c r="S396" s="64"/>
      <c r="T396" s="64"/>
      <c r="U396" s="64"/>
      <c r="V396" s="64"/>
      <c r="W396" s="64"/>
      <c r="X396" s="64"/>
      <c r="Y396" s="64"/>
      <c r="Z396" s="64"/>
      <c r="AA396" s="64"/>
      <c r="AB396" s="64"/>
      <c r="AC396" s="64"/>
      <c r="AD396" s="64"/>
      <c r="AE396" s="64"/>
      <c r="AF396" s="64"/>
      <c r="AG396" s="64"/>
      <c r="AH396" s="64"/>
      <c r="AI396" s="64"/>
      <c r="AJ396" s="64"/>
      <c r="AK396" s="64"/>
      <c r="AL396" s="64"/>
      <c r="AM396" s="64"/>
      <c r="AN396" s="64"/>
      <c r="AO396" s="64"/>
      <c r="AP396" s="64"/>
      <c r="AQ396" s="64"/>
      <c r="AR396" s="64"/>
      <c r="AS396" s="64"/>
      <c r="AT396" s="64"/>
      <c r="AU396" s="64"/>
      <c r="AV396" s="64"/>
      <c r="AW396" s="64"/>
      <c r="AX396" s="64"/>
      <c r="AY396" s="64"/>
    </row>
    <row r="397" spans="11:51" x14ac:dyDescent="0.15">
      <c r="K397" s="64"/>
      <c r="L397" s="64"/>
      <c r="M397" s="64"/>
      <c r="N397" s="64"/>
      <c r="O397" s="64"/>
      <c r="P397" s="64"/>
      <c r="Q397" s="64"/>
      <c r="R397" s="64"/>
      <c r="S397" s="64"/>
      <c r="T397" s="64"/>
      <c r="U397" s="64"/>
      <c r="V397" s="64"/>
      <c r="W397" s="64"/>
      <c r="X397" s="64"/>
      <c r="Y397" s="64"/>
      <c r="Z397" s="64"/>
      <c r="AA397" s="64"/>
      <c r="AB397" s="64"/>
      <c r="AC397" s="64"/>
      <c r="AD397" s="64"/>
      <c r="AE397" s="64"/>
      <c r="AF397" s="64"/>
      <c r="AG397" s="64"/>
      <c r="AH397" s="64"/>
      <c r="AI397" s="64"/>
      <c r="AJ397" s="64"/>
      <c r="AK397" s="64"/>
      <c r="AL397" s="64"/>
      <c r="AM397" s="64"/>
      <c r="AN397" s="64"/>
      <c r="AO397" s="64"/>
      <c r="AP397" s="64"/>
      <c r="AQ397" s="64"/>
      <c r="AR397" s="64"/>
      <c r="AS397" s="64"/>
      <c r="AT397" s="64"/>
      <c r="AU397" s="64"/>
      <c r="AV397" s="64"/>
      <c r="AW397" s="64"/>
      <c r="AX397" s="64"/>
      <c r="AY397" s="64"/>
    </row>
    <row r="398" spans="11:51" x14ac:dyDescent="0.15">
      <c r="K398" s="64"/>
      <c r="L398" s="64"/>
      <c r="M398" s="64"/>
      <c r="N398" s="64"/>
      <c r="O398" s="64"/>
      <c r="P398" s="64"/>
      <c r="Q398" s="64"/>
      <c r="R398" s="64"/>
      <c r="S398" s="64"/>
      <c r="T398" s="64"/>
      <c r="U398" s="64"/>
      <c r="V398" s="64"/>
      <c r="W398" s="64"/>
      <c r="X398" s="64"/>
      <c r="Y398" s="64"/>
      <c r="Z398" s="64"/>
      <c r="AA398" s="64"/>
      <c r="AB398" s="64"/>
      <c r="AC398" s="64"/>
      <c r="AD398" s="64"/>
      <c r="AE398" s="64"/>
      <c r="AF398" s="64"/>
      <c r="AG398" s="64"/>
      <c r="AH398" s="64"/>
      <c r="AI398" s="64"/>
      <c r="AJ398" s="64"/>
      <c r="AK398" s="64"/>
      <c r="AL398" s="64"/>
      <c r="AM398" s="64"/>
      <c r="AN398" s="64"/>
      <c r="AO398" s="64"/>
      <c r="AP398" s="64"/>
      <c r="AQ398" s="64"/>
      <c r="AR398" s="64"/>
      <c r="AS398" s="64"/>
      <c r="AT398" s="64"/>
      <c r="AU398" s="64"/>
      <c r="AV398" s="64"/>
      <c r="AW398" s="64"/>
      <c r="AX398" s="64"/>
      <c r="AY398" s="64"/>
    </row>
    <row r="399" spans="11:51" x14ac:dyDescent="0.15">
      <c r="K399" s="64"/>
      <c r="L399" s="64"/>
      <c r="M399" s="64"/>
      <c r="N399" s="64"/>
      <c r="O399" s="64"/>
      <c r="P399" s="64"/>
      <c r="Q399" s="64"/>
      <c r="R399" s="64"/>
      <c r="S399" s="64"/>
      <c r="T399" s="64"/>
      <c r="U399" s="64"/>
      <c r="V399" s="64"/>
      <c r="W399" s="64"/>
      <c r="X399" s="64"/>
      <c r="Y399" s="64"/>
      <c r="Z399" s="64"/>
      <c r="AA399" s="64"/>
      <c r="AB399" s="64"/>
      <c r="AC399" s="64"/>
      <c r="AD399" s="64"/>
      <c r="AE399" s="64"/>
      <c r="AF399" s="64"/>
      <c r="AG399" s="64"/>
      <c r="AH399" s="64"/>
      <c r="AI399" s="64"/>
      <c r="AJ399" s="64"/>
      <c r="AK399" s="64"/>
      <c r="AL399" s="64"/>
      <c r="AM399" s="64"/>
      <c r="AN399" s="64"/>
      <c r="AO399" s="64"/>
      <c r="AP399" s="64"/>
      <c r="AQ399" s="64"/>
      <c r="AR399" s="64"/>
      <c r="AS399" s="64"/>
      <c r="AT399" s="64"/>
      <c r="AU399" s="64"/>
      <c r="AV399" s="64"/>
      <c r="AW399" s="64"/>
      <c r="AX399" s="64"/>
      <c r="AY399" s="64"/>
    </row>
    <row r="400" spans="11:51" x14ac:dyDescent="0.15">
      <c r="K400" s="64"/>
      <c r="L400" s="64"/>
      <c r="M400" s="64"/>
      <c r="N400" s="64"/>
      <c r="O400" s="64"/>
      <c r="P400" s="64"/>
      <c r="Q400" s="64"/>
      <c r="R400" s="64"/>
      <c r="S400" s="64"/>
      <c r="T400" s="64"/>
      <c r="U400" s="64"/>
      <c r="V400" s="64"/>
      <c r="W400" s="64"/>
      <c r="X400" s="64"/>
      <c r="Y400" s="64"/>
      <c r="Z400" s="64"/>
      <c r="AA400" s="64"/>
      <c r="AB400" s="64"/>
      <c r="AC400" s="64"/>
      <c r="AD400" s="64"/>
      <c r="AE400" s="64"/>
      <c r="AF400" s="64"/>
      <c r="AG400" s="64"/>
      <c r="AH400" s="64"/>
      <c r="AI400" s="64"/>
      <c r="AJ400" s="64"/>
      <c r="AK400" s="64"/>
      <c r="AL400" s="64"/>
      <c r="AM400" s="64"/>
      <c r="AN400" s="64"/>
      <c r="AO400" s="64"/>
      <c r="AP400" s="64"/>
      <c r="AQ400" s="64"/>
      <c r="AR400" s="64"/>
      <c r="AS400" s="64"/>
      <c r="AT400" s="64"/>
      <c r="AU400" s="64"/>
      <c r="AV400" s="64"/>
      <c r="AW400" s="64"/>
      <c r="AX400" s="64"/>
      <c r="AY400" s="64"/>
    </row>
    <row r="401" spans="11:51" x14ac:dyDescent="0.15">
      <c r="K401" s="64"/>
      <c r="L401" s="64"/>
      <c r="M401" s="64"/>
      <c r="N401" s="64"/>
      <c r="O401" s="64"/>
      <c r="P401" s="64"/>
      <c r="Q401" s="64"/>
      <c r="R401" s="64"/>
      <c r="S401" s="64"/>
      <c r="T401" s="64"/>
      <c r="U401" s="64"/>
      <c r="V401" s="64"/>
      <c r="W401" s="64"/>
      <c r="X401" s="64"/>
      <c r="Y401" s="64"/>
      <c r="Z401" s="64"/>
      <c r="AA401" s="64"/>
      <c r="AB401" s="64"/>
      <c r="AC401" s="64"/>
      <c r="AD401" s="64"/>
      <c r="AE401" s="64"/>
      <c r="AF401" s="64"/>
      <c r="AG401" s="64"/>
      <c r="AH401" s="64"/>
      <c r="AI401" s="64"/>
      <c r="AJ401" s="64"/>
      <c r="AK401" s="64"/>
      <c r="AL401" s="64"/>
      <c r="AM401" s="64"/>
      <c r="AN401" s="64"/>
      <c r="AO401" s="64"/>
      <c r="AP401" s="64"/>
      <c r="AQ401" s="64"/>
      <c r="AR401" s="64"/>
      <c r="AS401" s="64"/>
      <c r="AT401" s="64"/>
      <c r="AU401" s="64"/>
      <c r="AV401" s="64"/>
      <c r="AW401" s="64"/>
      <c r="AX401" s="64"/>
      <c r="AY401" s="64"/>
    </row>
    <row r="402" spans="11:51" x14ac:dyDescent="0.15">
      <c r="K402" s="64"/>
      <c r="L402" s="64"/>
      <c r="M402" s="64"/>
      <c r="N402" s="64"/>
      <c r="O402" s="64"/>
      <c r="P402" s="64"/>
      <c r="Q402" s="64"/>
      <c r="R402" s="64"/>
      <c r="S402" s="64"/>
      <c r="T402" s="64"/>
      <c r="U402" s="64"/>
      <c r="V402" s="64"/>
      <c r="W402" s="64"/>
      <c r="X402" s="64"/>
      <c r="Y402" s="64"/>
      <c r="Z402" s="64"/>
      <c r="AA402" s="64"/>
      <c r="AB402" s="64"/>
      <c r="AC402" s="64"/>
      <c r="AD402" s="64"/>
      <c r="AE402" s="64"/>
      <c r="AF402" s="64"/>
      <c r="AG402" s="64"/>
      <c r="AH402" s="64"/>
      <c r="AI402" s="64"/>
      <c r="AJ402" s="64"/>
      <c r="AK402" s="64"/>
      <c r="AL402" s="64"/>
      <c r="AM402" s="64"/>
      <c r="AN402" s="64"/>
      <c r="AO402" s="64"/>
      <c r="AP402" s="64"/>
      <c r="AQ402" s="64"/>
      <c r="AR402" s="64"/>
      <c r="AS402" s="64"/>
      <c r="AT402" s="64"/>
      <c r="AU402" s="64"/>
      <c r="AV402" s="64"/>
      <c r="AW402" s="64"/>
      <c r="AX402" s="64"/>
      <c r="AY402" s="64"/>
    </row>
    <row r="403" spans="11:51" x14ac:dyDescent="0.15">
      <c r="K403" s="64"/>
      <c r="L403" s="64"/>
      <c r="M403" s="64"/>
      <c r="N403" s="64"/>
      <c r="O403" s="64"/>
      <c r="P403" s="64"/>
      <c r="Q403" s="64"/>
      <c r="R403" s="64"/>
      <c r="S403" s="64"/>
      <c r="T403" s="64"/>
      <c r="U403" s="64"/>
      <c r="V403" s="64"/>
      <c r="W403" s="64"/>
      <c r="X403" s="64"/>
      <c r="Y403" s="64"/>
      <c r="Z403" s="64"/>
      <c r="AA403" s="64"/>
      <c r="AB403" s="64"/>
      <c r="AC403" s="64"/>
      <c r="AD403" s="64"/>
      <c r="AE403" s="64"/>
      <c r="AF403" s="64"/>
      <c r="AG403" s="64"/>
      <c r="AH403" s="64"/>
      <c r="AI403" s="64"/>
      <c r="AJ403" s="64"/>
      <c r="AK403" s="64"/>
      <c r="AL403" s="64"/>
      <c r="AM403" s="64"/>
      <c r="AN403" s="64"/>
      <c r="AO403" s="64"/>
      <c r="AP403" s="64"/>
      <c r="AQ403" s="64"/>
      <c r="AR403" s="64"/>
      <c r="AS403" s="64"/>
      <c r="AT403" s="64"/>
      <c r="AU403" s="64"/>
      <c r="AV403" s="64"/>
      <c r="AW403" s="64"/>
      <c r="AX403" s="64"/>
      <c r="AY403" s="64"/>
    </row>
    <row r="404" spans="11:51" x14ac:dyDescent="0.15">
      <c r="K404" s="64"/>
      <c r="L404" s="64"/>
      <c r="M404" s="64"/>
      <c r="N404" s="64"/>
      <c r="O404" s="64"/>
      <c r="P404" s="64"/>
      <c r="Q404" s="64"/>
      <c r="R404" s="64"/>
      <c r="S404" s="64"/>
      <c r="T404" s="64"/>
      <c r="U404" s="64"/>
      <c r="V404" s="64"/>
      <c r="W404" s="64"/>
      <c r="X404" s="64"/>
      <c r="Y404" s="64"/>
      <c r="Z404" s="64"/>
      <c r="AA404" s="64"/>
      <c r="AB404" s="64"/>
      <c r="AC404" s="64"/>
      <c r="AD404" s="64"/>
      <c r="AE404" s="64"/>
      <c r="AF404" s="64"/>
      <c r="AG404" s="64"/>
      <c r="AH404" s="64"/>
      <c r="AI404" s="64"/>
      <c r="AJ404" s="64"/>
      <c r="AK404" s="64"/>
      <c r="AL404" s="64"/>
      <c r="AM404" s="64"/>
      <c r="AN404" s="64"/>
      <c r="AO404" s="64"/>
      <c r="AP404" s="64"/>
      <c r="AQ404" s="64"/>
      <c r="AR404" s="64"/>
      <c r="AS404" s="64"/>
      <c r="AT404" s="64"/>
      <c r="AU404" s="64"/>
      <c r="AV404" s="64"/>
      <c r="AW404" s="64"/>
      <c r="AX404" s="64"/>
      <c r="AY404" s="64"/>
    </row>
    <row r="405" spans="11:51" x14ac:dyDescent="0.15">
      <c r="K405" s="64"/>
      <c r="L405" s="64"/>
      <c r="M405" s="64"/>
      <c r="N405" s="64"/>
      <c r="O405" s="64"/>
      <c r="P405" s="64"/>
      <c r="Q405" s="64"/>
      <c r="R405" s="64"/>
      <c r="S405" s="64"/>
      <c r="T405" s="64"/>
      <c r="U405" s="64"/>
      <c r="V405" s="64"/>
      <c r="W405" s="64"/>
      <c r="X405" s="64"/>
      <c r="Y405" s="64"/>
      <c r="Z405" s="64"/>
      <c r="AA405" s="64"/>
      <c r="AB405" s="64"/>
      <c r="AC405" s="64"/>
      <c r="AD405" s="64"/>
      <c r="AE405" s="64"/>
      <c r="AF405" s="64"/>
      <c r="AG405" s="64"/>
      <c r="AH405" s="64"/>
      <c r="AI405" s="64"/>
      <c r="AJ405" s="64"/>
      <c r="AK405" s="64"/>
      <c r="AL405" s="64"/>
      <c r="AM405" s="64"/>
      <c r="AN405" s="64"/>
      <c r="AO405" s="64"/>
      <c r="AP405" s="64"/>
      <c r="AQ405" s="64"/>
      <c r="AR405" s="64"/>
      <c r="AS405" s="64"/>
      <c r="AT405" s="64"/>
      <c r="AU405" s="64"/>
      <c r="AV405" s="64"/>
      <c r="AW405" s="64"/>
      <c r="AX405" s="64"/>
      <c r="AY405" s="64"/>
    </row>
    <row r="406" spans="11:51" x14ac:dyDescent="0.15">
      <c r="K406" s="64"/>
      <c r="L406" s="64"/>
      <c r="M406" s="64"/>
      <c r="N406" s="64"/>
      <c r="O406" s="64"/>
      <c r="P406" s="64"/>
      <c r="Q406" s="64"/>
      <c r="R406" s="64"/>
      <c r="S406" s="64"/>
      <c r="T406" s="64"/>
      <c r="U406" s="64"/>
      <c r="V406" s="64"/>
      <c r="W406" s="64"/>
      <c r="X406" s="64"/>
      <c r="Y406" s="64"/>
      <c r="Z406" s="64"/>
      <c r="AA406" s="64"/>
      <c r="AB406" s="64"/>
      <c r="AC406" s="64"/>
      <c r="AD406" s="64"/>
      <c r="AE406" s="64"/>
      <c r="AF406" s="64"/>
      <c r="AG406" s="64"/>
      <c r="AH406" s="64"/>
      <c r="AI406" s="64"/>
      <c r="AJ406" s="64"/>
      <c r="AK406" s="64"/>
      <c r="AL406" s="64"/>
      <c r="AM406" s="64"/>
      <c r="AN406" s="64"/>
      <c r="AO406" s="64"/>
      <c r="AP406" s="64"/>
      <c r="AQ406" s="64"/>
      <c r="AR406" s="64"/>
      <c r="AS406" s="64"/>
      <c r="AT406" s="64"/>
      <c r="AU406" s="64"/>
      <c r="AV406" s="64"/>
      <c r="AW406" s="64"/>
      <c r="AX406" s="64"/>
      <c r="AY406" s="64"/>
    </row>
    <row r="407" spans="11:51" x14ac:dyDescent="0.15">
      <c r="K407" s="64"/>
      <c r="L407" s="64"/>
      <c r="M407" s="64"/>
      <c r="N407" s="64"/>
      <c r="O407" s="64"/>
      <c r="P407" s="64"/>
      <c r="Q407" s="64"/>
      <c r="R407" s="64"/>
      <c r="S407" s="64"/>
      <c r="T407" s="64"/>
      <c r="U407" s="64"/>
      <c r="V407" s="64"/>
      <c r="W407" s="64"/>
      <c r="X407" s="64"/>
      <c r="Y407" s="64"/>
      <c r="Z407" s="64"/>
      <c r="AA407" s="64"/>
      <c r="AB407" s="64"/>
      <c r="AC407" s="64"/>
      <c r="AD407" s="64"/>
      <c r="AE407" s="64"/>
      <c r="AF407" s="64"/>
      <c r="AG407" s="64"/>
      <c r="AH407" s="64"/>
      <c r="AI407" s="64"/>
      <c r="AJ407" s="64"/>
      <c r="AK407" s="64"/>
      <c r="AL407" s="64"/>
      <c r="AM407" s="64"/>
      <c r="AN407" s="64"/>
      <c r="AO407" s="64"/>
      <c r="AP407" s="64"/>
      <c r="AQ407" s="64"/>
      <c r="AR407" s="64"/>
      <c r="AS407" s="64"/>
      <c r="AT407" s="64"/>
      <c r="AU407" s="64"/>
      <c r="AV407" s="64"/>
      <c r="AW407" s="64"/>
      <c r="AX407" s="64"/>
      <c r="AY407" s="64"/>
    </row>
    <row r="408" spans="11:51" x14ac:dyDescent="0.15">
      <c r="K408" s="64"/>
      <c r="L408" s="64"/>
      <c r="M408" s="64"/>
      <c r="N408" s="64"/>
      <c r="O408" s="64"/>
      <c r="P408" s="64"/>
      <c r="Q408" s="64"/>
      <c r="R408" s="64"/>
      <c r="S408" s="64"/>
      <c r="T408" s="64"/>
      <c r="U408" s="64"/>
      <c r="V408" s="64"/>
      <c r="W408" s="64"/>
      <c r="X408" s="64"/>
      <c r="Y408" s="64"/>
      <c r="Z408" s="64"/>
      <c r="AA408" s="64"/>
      <c r="AB408" s="64"/>
      <c r="AC408" s="64"/>
      <c r="AD408" s="64"/>
      <c r="AE408" s="64"/>
      <c r="AF408" s="64"/>
      <c r="AG408" s="64"/>
      <c r="AH408" s="64"/>
      <c r="AI408" s="64"/>
      <c r="AJ408" s="64"/>
      <c r="AK408" s="64"/>
      <c r="AL408" s="64"/>
      <c r="AM408" s="64"/>
      <c r="AN408" s="64"/>
      <c r="AO408" s="64"/>
      <c r="AP408" s="64"/>
      <c r="AQ408" s="64"/>
      <c r="AR408" s="64"/>
      <c r="AS408" s="64"/>
      <c r="AT408" s="64"/>
      <c r="AU408" s="64"/>
      <c r="AV408" s="64"/>
      <c r="AW408" s="64"/>
      <c r="AX408" s="64"/>
      <c r="AY408" s="64"/>
    </row>
    <row r="409" spans="11:51" x14ac:dyDescent="0.15">
      <c r="K409" s="64"/>
      <c r="L409" s="64"/>
      <c r="M409" s="64"/>
      <c r="N409" s="64"/>
      <c r="O409" s="64"/>
      <c r="P409" s="64"/>
      <c r="Q409" s="64"/>
      <c r="R409" s="64"/>
      <c r="S409" s="64"/>
      <c r="T409" s="64"/>
      <c r="U409" s="64"/>
      <c r="V409" s="64"/>
      <c r="W409" s="64"/>
      <c r="X409" s="64"/>
      <c r="Y409" s="64"/>
      <c r="Z409" s="64"/>
      <c r="AA409" s="64"/>
      <c r="AB409" s="64"/>
      <c r="AC409" s="64"/>
      <c r="AD409" s="64"/>
      <c r="AE409" s="64"/>
      <c r="AF409" s="64"/>
      <c r="AG409" s="64"/>
      <c r="AH409" s="64"/>
      <c r="AI409" s="64"/>
      <c r="AJ409" s="64"/>
      <c r="AK409" s="64"/>
      <c r="AL409" s="64"/>
      <c r="AM409" s="64"/>
      <c r="AN409" s="64"/>
      <c r="AO409" s="64"/>
      <c r="AP409" s="64"/>
      <c r="AQ409" s="64"/>
      <c r="AR409" s="64"/>
      <c r="AS409" s="64"/>
      <c r="AT409" s="64"/>
      <c r="AU409" s="64"/>
      <c r="AV409" s="64"/>
      <c r="AW409" s="64"/>
      <c r="AX409" s="64"/>
      <c r="AY409" s="64"/>
    </row>
    <row r="410" spans="11:51" x14ac:dyDescent="0.15">
      <c r="K410" s="64"/>
      <c r="L410" s="64"/>
      <c r="M410" s="64"/>
      <c r="N410" s="64"/>
      <c r="O410" s="64"/>
      <c r="P410" s="64"/>
      <c r="Q410" s="64"/>
      <c r="R410" s="64"/>
      <c r="S410" s="64"/>
      <c r="T410" s="64"/>
      <c r="U410" s="64"/>
      <c r="V410" s="64"/>
      <c r="W410" s="64"/>
      <c r="X410" s="64"/>
      <c r="Y410" s="64"/>
      <c r="Z410" s="64"/>
      <c r="AA410" s="64"/>
      <c r="AB410" s="64"/>
      <c r="AC410" s="64"/>
      <c r="AD410" s="64"/>
      <c r="AE410" s="64"/>
      <c r="AF410" s="64"/>
      <c r="AG410" s="64"/>
      <c r="AH410" s="64"/>
      <c r="AI410" s="64"/>
      <c r="AJ410" s="64"/>
      <c r="AK410" s="64"/>
      <c r="AL410" s="64"/>
      <c r="AM410" s="64"/>
      <c r="AN410" s="64"/>
      <c r="AO410" s="64"/>
      <c r="AP410" s="64"/>
      <c r="AQ410" s="64"/>
      <c r="AR410" s="64"/>
      <c r="AS410" s="64"/>
      <c r="AT410" s="64"/>
      <c r="AU410" s="64"/>
      <c r="AV410" s="64"/>
      <c r="AW410" s="64"/>
      <c r="AX410" s="64"/>
      <c r="AY410" s="64"/>
    </row>
    <row r="411" spans="11:51" x14ac:dyDescent="0.15">
      <c r="K411" s="64"/>
      <c r="L411" s="64"/>
      <c r="M411" s="64"/>
      <c r="N411" s="64"/>
      <c r="O411" s="64"/>
      <c r="P411" s="64"/>
      <c r="Q411" s="64"/>
      <c r="R411" s="64"/>
      <c r="S411" s="64"/>
      <c r="T411" s="64"/>
      <c r="U411" s="64"/>
      <c r="V411" s="64"/>
      <c r="W411" s="64"/>
      <c r="X411" s="64"/>
      <c r="Y411" s="64"/>
      <c r="Z411" s="64"/>
      <c r="AA411" s="64"/>
      <c r="AB411" s="64"/>
      <c r="AC411" s="64"/>
      <c r="AD411" s="64"/>
      <c r="AE411" s="64"/>
      <c r="AF411" s="64"/>
      <c r="AG411" s="64"/>
      <c r="AH411" s="64"/>
      <c r="AI411" s="64"/>
      <c r="AJ411" s="64"/>
      <c r="AK411" s="64"/>
      <c r="AL411" s="64"/>
      <c r="AM411" s="64"/>
      <c r="AN411" s="64"/>
      <c r="AO411" s="64"/>
      <c r="AP411" s="64"/>
      <c r="AQ411" s="64"/>
      <c r="AR411" s="64"/>
      <c r="AS411" s="64"/>
      <c r="AT411" s="64"/>
      <c r="AU411" s="64"/>
      <c r="AV411" s="64"/>
      <c r="AW411" s="64"/>
      <c r="AX411" s="64"/>
      <c r="AY411" s="64"/>
    </row>
    <row r="412" spans="11:51" x14ac:dyDescent="0.15">
      <c r="K412" s="64"/>
      <c r="L412" s="64"/>
      <c r="M412" s="64"/>
      <c r="N412" s="64"/>
      <c r="O412" s="64"/>
      <c r="P412" s="64"/>
      <c r="Q412" s="64"/>
      <c r="R412" s="64"/>
      <c r="S412" s="64"/>
      <c r="T412" s="64"/>
      <c r="U412" s="64"/>
      <c r="V412" s="64"/>
      <c r="W412" s="64"/>
      <c r="X412" s="64"/>
      <c r="Y412" s="64"/>
      <c r="Z412" s="64"/>
      <c r="AA412" s="64"/>
      <c r="AB412" s="64"/>
      <c r="AC412" s="64"/>
      <c r="AD412" s="64"/>
      <c r="AE412" s="64"/>
      <c r="AF412" s="64"/>
      <c r="AG412" s="64"/>
      <c r="AH412" s="64"/>
      <c r="AI412" s="64"/>
      <c r="AJ412" s="64"/>
      <c r="AK412" s="64"/>
      <c r="AL412" s="64"/>
      <c r="AM412" s="64"/>
      <c r="AN412" s="64"/>
      <c r="AO412" s="64"/>
      <c r="AP412" s="64"/>
      <c r="AQ412" s="64"/>
      <c r="AR412" s="64"/>
      <c r="AS412" s="64"/>
      <c r="AT412" s="64"/>
      <c r="AU412" s="64"/>
      <c r="AV412" s="64"/>
      <c r="AW412" s="64"/>
      <c r="AX412" s="64"/>
      <c r="AY412" s="64"/>
    </row>
    <row r="413" spans="11:51" x14ac:dyDescent="0.15">
      <c r="K413" s="64"/>
      <c r="L413" s="64"/>
      <c r="M413" s="64"/>
      <c r="N413" s="64"/>
      <c r="O413" s="64"/>
      <c r="P413" s="64"/>
      <c r="Q413" s="64"/>
      <c r="R413" s="64"/>
      <c r="S413" s="64"/>
      <c r="T413" s="64"/>
      <c r="U413" s="64"/>
      <c r="V413" s="64"/>
      <c r="W413" s="64"/>
      <c r="X413" s="64"/>
      <c r="Y413" s="64"/>
      <c r="Z413" s="64"/>
      <c r="AA413" s="64"/>
      <c r="AB413" s="64"/>
      <c r="AC413" s="64"/>
      <c r="AD413" s="64"/>
      <c r="AE413" s="64"/>
      <c r="AF413" s="64"/>
      <c r="AG413" s="64"/>
      <c r="AH413" s="64"/>
      <c r="AI413" s="64"/>
      <c r="AJ413" s="64"/>
      <c r="AK413" s="64"/>
      <c r="AL413" s="64"/>
      <c r="AM413" s="64"/>
      <c r="AN413" s="64"/>
      <c r="AO413" s="64"/>
      <c r="AP413" s="64"/>
      <c r="AQ413" s="64"/>
      <c r="AR413" s="64"/>
      <c r="AS413" s="64"/>
      <c r="AT413" s="64"/>
      <c r="AU413" s="64"/>
      <c r="AV413" s="64"/>
      <c r="AW413" s="64"/>
      <c r="AX413" s="64"/>
      <c r="AY413" s="64"/>
    </row>
    <row r="414" spans="11:51" x14ac:dyDescent="0.15">
      <c r="K414" s="64"/>
      <c r="L414" s="64"/>
      <c r="M414" s="64"/>
      <c r="N414" s="64"/>
      <c r="O414" s="64"/>
      <c r="P414" s="64"/>
      <c r="Q414" s="64"/>
      <c r="R414" s="64"/>
      <c r="S414" s="64"/>
      <c r="T414" s="64"/>
      <c r="U414" s="64"/>
      <c r="V414" s="64"/>
      <c r="W414" s="64"/>
      <c r="X414" s="64"/>
      <c r="Y414" s="64"/>
      <c r="Z414" s="64"/>
      <c r="AA414" s="64"/>
      <c r="AB414" s="64"/>
      <c r="AC414" s="64"/>
      <c r="AD414" s="64"/>
      <c r="AE414" s="64"/>
      <c r="AF414" s="64"/>
      <c r="AG414" s="64"/>
      <c r="AH414" s="64"/>
      <c r="AI414" s="64"/>
      <c r="AJ414" s="64"/>
      <c r="AK414" s="64"/>
      <c r="AL414" s="64"/>
      <c r="AM414" s="64"/>
      <c r="AN414" s="64"/>
      <c r="AO414" s="64"/>
      <c r="AP414" s="64"/>
      <c r="AQ414" s="64"/>
      <c r="AR414" s="64"/>
      <c r="AS414" s="64"/>
      <c r="AT414" s="64"/>
      <c r="AU414" s="64"/>
      <c r="AV414" s="64"/>
      <c r="AW414" s="64"/>
      <c r="AX414" s="64"/>
      <c r="AY414" s="64"/>
    </row>
    <row r="415" spans="11:51" x14ac:dyDescent="0.15">
      <c r="K415" s="64"/>
      <c r="L415" s="64"/>
      <c r="M415" s="64"/>
      <c r="N415" s="64"/>
      <c r="O415" s="64"/>
      <c r="P415" s="64"/>
      <c r="Q415" s="64"/>
      <c r="R415" s="64"/>
      <c r="S415" s="64"/>
      <c r="T415" s="64"/>
      <c r="U415" s="64"/>
      <c r="V415" s="64"/>
      <c r="W415" s="64"/>
      <c r="X415" s="64"/>
      <c r="Y415" s="64"/>
      <c r="Z415" s="64"/>
      <c r="AA415" s="64"/>
      <c r="AB415" s="64"/>
      <c r="AC415" s="64"/>
      <c r="AD415" s="64"/>
      <c r="AE415" s="64"/>
      <c r="AF415" s="64"/>
      <c r="AG415" s="64"/>
      <c r="AH415" s="64"/>
      <c r="AI415" s="64"/>
      <c r="AJ415" s="64"/>
      <c r="AK415" s="64"/>
      <c r="AL415" s="64"/>
      <c r="AM415" s="64"/>
      <c r="AN415" s="64"/>
      <c r="AO415" s="64"/>
      <c r="AP415" s="64"/>
      <c r="AQ415" s="64"/>
      <c r="AR415" s="64"/>
      <c r="AS415" s="64"/>
      <c r="AT415" s="64"/>
      <c r="AU415" s="64"/>
      <c r="AV415" s="64"/>
      <c r="AW415" s="64"/>
      <c r="AX415" s="64"/>
      <c r="AY415" s="64"/>
    </row>
    <row r="416" spans="11:51" x14ac:dyDescent="0.15">
      <c r="K416" s="64"/>
      <c r="L416" s="64"/>
      <c r="M416" s="64"/>
      <c r="N416" s="64"/>
      <c r="O416" s="64"/>
      <c r="P416" s="64"/>
      <c r="Q416" s="64"/>
      <c r="R416" s="64"/>
      <c r="S416" s="64"/>
      <c r="T416" s="64"/>
      <c r="U416" s="64"/>
      <c r="V416" s="64"/>
      <c r="W416" s="64"/>
      <c r="X416" s="64"/>
      <c r="Y416" s="64"/>
      <c r="Z416" s="64"/>
      <c r="AA416" s="64"/>
      <c r="AB416" s="64"/>
      <c r="AC416" s="64"/>
      <c r="AD416" s="64"/>
      <c r="AE416" s="64"/>
      <c r="AF416" s="64"/>
      <c r="AG416" s="64"/>
      <c r="AH416" s="64"/>
      <c r="AI416" s="64"/>
      <c r="AJ416" s="64"/>
      <c r="AK416" s="64"/>
      <c r="AL416" s="64"/>
      <c r="AM416" s="64"/>
      <c r="AN416" s="64"/>
      <c r="AO416" s="64"/>
      <c r="AP416" s="64"/>
      <c r="AQ416" s="64"/>
      <c r="AR416" s="64"/>
      <c r="AS416" s="64"/>
      <c r="AT416" s="64"/>
      <c r="AU416" s="64"/>
      <c r="AV416" s="64"/>
      <c r="AW416" s="64"/>
      <c r="AX416" s="64"/>
      <c r="AY416" s="64"/>
    </row>
    <row r="417" spans="11:51" x14ac:dyDescent="0.15">
      <c r="K417" s="64"/>
      <c r="L417" s="64"/>
      <c r="M417" s="64"/>
      <c r="N417" s="64"/>
      <c r="O417" s="64"/>
      <c r="P417" s="64"/>
      <c r="Q417" s="64"/>
      <c r="R417" s="64"/>
      <c r="S417" s="64"/>
      <c r="T417" s="64"/>
      <c r="U417" s="64"/>
      <c r="V417" s="64"/>
      <c r="W417" s="64"/>
      <c r="X417" s="64"/>
      <c r="Y417" s="64"/>
      <c r="Z417" s="64"/>
      <c r="AA417" s="64"/>
      <c r="AB417" s="64"/>
      <c r="AC417" s="64"/>
      <c r="AD417" s="64"/>
      <c r="AE417" s="64"/>
      <c r="AF417" s="64"/>
      <c r="AG417" s="64"/>
      <c r="AH417" s="64"/>
      <c r="AI417" s="64"/>
      <c r="AJ417" s="64"/>
      <c r="AK417" s="64"/>
      <c r="AL417" s="64"/>
      <c r="AM417" s="64"/>
      <c r="AN417" s="64"/>
      <c r="AO417" s="64"/>
      <c r="AP417" s="64"/>
      <c r="AQ417" s="64"/>
      <c r="AR417" s="64"/>
      <c r="AS417" s="64"/>
      <c r="AT417" s="64"/>
      <c r="AU417" s="64"/>
      <c r="AV417" s="64"/>
      <c r="AW417" s="64"/>
      <c r="AX417" s="64"/>
      <c r="AY417" s="64"/>
    </row>
    <row r="418" spans="11:51" x14ac:dyDescent="0.15">
      <c r="K418" s="64"/>
      <c r="L418" s="64"/>
      <c r="M418" s="64"/>
      <c r="N418" s="64"/>
      <c r="O418" s="64"/>
      <c r="P418" s="64"/>
      <c r="Q418" s="64"/>
      <c r="R418" s="64"/>
      <c r="S418" s="64"/>
      <c r="T418" s="64"/>
      <c r="U418" s="64"/>
      <c r="V418" s="64"/>
      <c r="W418" s="64"/>
      <c r="X418" s="64"/>
      <c r="Y418" s="64"/>
      <c r="Z418" s="64"/>
      <c r="AA418" s="64"/>
      <c r="AB418" s="64"/>
      <c r="AC418" s="64"/>
      <c r="AD418" s="64"/>
      <c r="AE418" s="64"/>
      <c r="AF418" s="64"/>
      <c r="AG418" s="64"/>
      <c r="AH418" s="64"/>
      <c r="AI418" s="64"/>
      <c r="AJ418" s="64"/>
      <c r="AK418" s="64"/>
      <c r="AL418" s="64"/>
      <c r="AM418" s="64"/>
      <c r="AN418" s="64"/>
      <c r="AO418" s="64"/>
      <c r="AP418" s="64"/>
      <c r="AQ418" s="64"/>
      <c r="AR418" s="64"/>
      <c r="AS418" s="64"/>
      <c r="AT418" s="64"/>
      <c r="AU418" s="64"/>
      <c r="AV418" s="64"/>
      <c r="AW418" s="64"/>
      <c r="AX418" s="64"/>
      <c r="AY418" s="64"/>
    </row>
    <row r="419" spans="11:51" x14ac:dyDescent="0.15">
      <c r="K419" s="64"/>
      <c r="L419" s="64"/>
      <c r="M419" s="64"/>
      <c r="N419" s="64"/>
      <c r="O419" s="64"/>
      <c r="P419" s="64"/>
      <c r="Q419" s="64"/>
      <c r="R419" s="64"/>
      <c r="S419" s="64"/>
      <c r="T419" s="64"/>
      <c r="U419" s="64"/>
      <c r="V419" s="64"/>
      <c r="W419" s="64"/>
      <c r="X419" s="64"/>
      <c r="Y419" s="64"/>
      <c r="Z419" s="64"/>
      <c r="AA419" s="64"/>
      <c r="AB419" s="64"/>
      <c r="AC419" s="64"/>
      <c r="AD419" s="64"/>
      <c r="AE419" s="64"/>
      <c r="AF419" s="64"/>
      <c r="AG419" s="64"/>
      <c r="AH419" s="64"/>
      <c r="AI419" s="64"/>
      <c r="AJ419" s="64"/>
      <c r="AK419" s="64"/>
      <c r="AL419" s="64"/>
      <c r="AM419" s="64"/>
      <c r="AN419" s="64"/>
      <c r="AO419" s="64"/>
      <c r="AP419" s="64"/>
      <c r="AQ419" s="64"/>
      <c r="AR419" s="64"/>
      <c r="AS419" s="64"/>
      <c r="AT419" s="64"/>
      <c r="AU419" s="64"/>
      <c r="AV419" s="64"/>
      <c r="AW419" s="64"/>
      <c r="AX419" s="64"/>
      <c r="AY419" s="64"/>
    </row>
    <row r="420" spans="11:51" x14ac:dyDescent="0.15">
      <c r="K420" s="64"/>
      <c r="L420" s="64"/>
      <c r="M420" s="64"/>
      <c r="N420" s="64"/>
      <c r="O420" s="64"/>
      <c r="P420" s="64"/>
      <c r="Q420" s="64"/>
      <c r="R420" s="64"/>
      <c r="S420" s="64"/>
      <c r="T420" s="64"/>
      <c r="U420" s="64"/>
      <c r="V420" s="64"/>
      <c r="W420" s="64"/>
      <c r="X420" s="64"/>
      <c r="Y420" s="64"/>
      <c r="Z420" s="64"/>
      <c r="AA420" s="64"/>
      <c r="AB420" s="64"/>
      <c r="AC420" s="64"/>
      <c r="AD420" s="64"/>
      <c r="AE420" s="64"/>
      <c r="AF420" s="64"/>
      <c r="AG420" s="64"/>
      <c r="AH420" s="64"/>
      <c r="AI420" s="64"/>
      <c r="AJ420" s="64"/>
      <c r="AK420" s="64"/>
      <c r="AL420" s="64"/>
      <c r="AM420" s="64"/>
      <c r="AN420" s="64"/>
      <c r="AO420" s="64"/>
      <c r="AP420" s="64"/>
      <c r="AQ420" s="64"/>
      <c r="AR420" s="64"/>
      <c r="AS420" s="64"/>
      <c r="AT420" s="64"/>
      <c r="AU420" s="64"/>
      <c r="AV420" s="64"/>
      <c r="AW420" s="64"/>
      <c r="AX420" s="64"/>
      <c r="AY420" s="64"/>
    </row>
    <row r="421" spans="11:51" x14ac:dyDescent="0.15">
      <c r="K421" s="64"/>
      <c r="L421" s="64"/>
      <c r="M421" s="64"/>
      <c r="N421" s="64"/>
      <c r="O421" s="64"/>
      <c r="P421" s="64"/>
      <c r="Q421" s="64"/>
      <c r="R421" s="64"/>
      <c r="S421" s="64"/>
      <c r="T421" s="64"/>
      <c r="U421" s="64"/>
      <c r="V421" s="64"/>
      <c r="W421" s="64"/>
      <c r="X421" s="64"/>
      <c r="Y421" s="64"/>
      <c r="Z421" s="64"/>
      <c r="AA421" s="64"/>
      <c r="AB421" s="64"/>
      <c r="AC421" s="64"/>
      <c r="AD421" s="64"/>
      <c r="AE421" s="64"/>
      <c r="AF421" s="64"/>
      <c r="AG421" s="64"/>
      <c r="AH421" s="64"/>
      <c r="AI421" s="64"/>
      <c r="AJ421" s="64"/>
      <c r="AK421" s="64"/>
      <c r="AL421" s="64"/>
      <c r="AM421" s="64"/>
      <c r="AN421" s="64"/>
      <c r="AO421" s="64"/>
      <c r="AP421" s="64"/>
      <c r="AQ421" s="64"/>
      <c r="AR421" s="64"/>
      <c r="AS421" s="64"/>
      <c r="AT421" s="64"/>
      <c r="AU421" s="64"/>
      <c r="AV421" s="64"/>
      <c r="AW421" s="64"/>
      <c r="AX421" s="64"/>
      <c r="AY421" s="64"/>
    </row>
    <row r="422" spans="11:51" x14ac:dyDescent="0.15">
      <c r="K422" s="64"/>
      <c r="L422" s="64"/>
      <c r="M422" s="64"/>
      <c r="N422" s="64"/>
      <c r="O422" s="64"/>
      <c r="P422" s="64"/>
      <c r="Q422" s="64"/>
      <c r="R422" s="64"/>
      <c r="S422" s="64"/>
      <c r="T422" s="64"/>
      <c r="U422" s="64"/>
      <c r="V422" s="64"/>
      <c r="W422" s="64"/>
      <c r="X422" s="64"/>
      <c r="Y422" s="64"/>
      <c r="Z422" s="64"/>
      <c r="AA422" s="64"/>
      <c r="AB422" s="64"/>
      <c r="AC422" s="64"/>
      <c r="AD422" s="64"/>
      <c r="AE422" s="64"/>
      <c r="AF422" s="64"/>
      <c r="AG422" s="64"/>
      <c r="AH422" s="64"/>
      <c r="AI422" s="64"/>
      <c r="AJ422" s="64"/>
      <c r="AK422" s="64"/>
      <c r="AL422" s="64"/>
      <c r="AM422" s="64"/>
      <c r="AN422" s="64"/>
      <c r="AO422" s="64"/>
      <c r="AP422" s="64"/>
      <c r="AQ422" s="64"/>
      <c r="AR422" s="64"/>
      <c r="AS422" s="64"/>
      <c r="AT422" s="64"/>
      <c r="AU422" s="64"/>
      <c r="AV422" s="64"/>
      <c r="AW422" s="64"/>
      <c r="AX422" s="64"/>
      <c r="AY422" s="64"/>
    </row>
    <row r="423" spans="11:51" x14ac:dyDescent="0.15">
      <c r="K423" s="64"/>
      <c r="L423" s="64"/>
      <c r="M423" s="64"/>
      <c r="N423" s="64"/>
      <c r="O423" s="64"/>
      <c r="P423" s="64"/>
      <c r="Q423" s="64"/>
      <c r="R423" s="64"/>
      <c r="S423" s="64"/>
      <c r="T423" s="64"/>
      <c r="U423" s="64"/>
      <c r="V423" s="64"/>
      <c r="W423" s="64"/>
      <c r="X423" s="64"/>
      <c r="Y423" s="64"/>
      <c r="Z423" s="64"/>
      <c r="AA423" s="64"/>
      <c r="AB423" s="64"/>
      <c r="AC423" s="64"/>
      <c r="AD423" s="64"/>
      <c r="AE423" s="64"/>
      <c r="AF423" s="64"/>
      <c r="AG423" s="64"/>
      <c r="AH423" s="64"/>
      <c r="AI423" s="64"/>
      <c r="AJ423" s="64"/>
      <c r="AK423" s="64"/>
      <c r="AL423" s="64"/>
      <c r="AM423" s="64"/>
      <c r="AN423" s="64"/>
      <c r="AO423" s="64"/>
      <c r="AP423" s="64"/>
      <c r="AQ423" s="64"/>
      <c r="AR423" s="64"/>
      <c r="AS423" s="64"/>
      <c r="AT423" s="64"/>
      <c r="AU423" s="64"/>
      <c r="AV423" s="64"/>
      <c r="AW423" s="64"/>
      <c r="AX423" s="64"/>
      <c r="AY423" s="64"/>
    </row>
    <row r="424" spans="11:51" x14ac:dyDescent="0.15">
      <c r="K424" s="64"/>
      <c r="L424" s="64"/>
      <c r="M424" s="64"/>
      <c r="N424" s="64"/>
      <c r="O424" s="64"/>
      <c r="P424" s="64"/>
      <c r="Q424" s="64"/>
      <c r="R424" s="64"/>
      <c r="S424" s="64"/>
      <c r="T424" s="64"/>
      <c r="U424" s="64"/>
      <c r="V424" s="64"/>
      <c r="W424" s="64"/>
      <c r="X424" s="64"/>
      <c r="Y424" s="64"/>
      <c r="Z424" s="64"/>
      <c r="AA424" s="64"/>
      <c r="AB424" s="64"/>
      <c r="AC424" s="64"/>
      <c r="AD424" s="64"/>
      <c r="AE424" s="64"/>
      <c r="AF424" s="64"/>
      <c r="AG424" s="64"/>
      <c r="AH424" s="64"/>
      <c r="AI424" s="64"/>
      <c r="AJ424" s="64"/>
      <c r="AK424" s="64"/>
      <c r="AL424" s="64"/>
      <c r="AM424" s="64"/>
      <c r="AN424" s="64"/>
      <c r="AO424" s="64"/>
      <c r="AP424" s="64"/>
      <c r="AQ424" s="64"/>
      <c r="AR424" s="64"/>
      <c r="AS424" s="64"/>
      <c r="AT424" s="64"/>
      <c r="AU424" s="64"/>
      <c r="AV424" s="64"/>
      <c r="AW424" s="64"/>
      <c r="AX424" s="64"/>
      <c r="AY424" s="64"/>
    </row>
    <row r="425" spans="11:51" x14ac:dyDescent="0.15">
      <c r="K425" s="64"/>
      <c r="L425" s="64"/>
      <c r="M425" s="64"/>
      <c r="N425" s="64"/>
      <c r="O425" s="64"/>
      <c r="P425" s="64"/>
      <c r="Q425" s="64"/>
      <c r="R425" s="64"/>
      <c r="S425" s="64"/>
      <c r="T425" s="64"/>
      <c r="U425" s="64"/>
      <c r="V425" s="64"/>
      <c r="W425" s="64"/>
      <c r="X425" s="64"/>
      <c r="Y425" s="64"/>
      <c r="Z425" s="64"/>
      <c r="AA425" s="64"/>
      <c r="AB425" s="64"/>
      <c r="AC425" s="64"/>
      <c r="AD425" s="64"/>
      <c r="AE425" s="64"/>
      <c r="AF425" s="64"/>
      <c r="AG425" s="64"/>
      <c r="AH425" s="64"/>
      <c r="AI425" s="64"/>
      <c r="AJ425" s="64"/>
      <c r="AK425" s="64"/>
      <c r="AL425" s="64"/>
      <c r="AM425" s="64"/>
      <c r="AN425" s="64"/>
      <c r="AO425" s="64"/>
      <c r="AP425" s="64"/>
      <c r="AQ425" s="64"/>
      <c r="AR425" s="64"/>
      <c r="AS425" s="64"/>
      <c r="AT425" s="64"/>
      <c r="AU425" s="64"/>
      <c r="AV425" s="64"/>
      <c r="AW425" s="64"/>
      <c r="AX425" s="64"/>
      <c r="AY425" s="64"/>
    </row>
    <row r="426" spans="11:51" x14ac:dyDescent="0.15">
      <c r="K426" s="64"/>
      <c r="L426" s="64"/>
      <c r="M426" s="64"/>
      <c r="N426" s="64"/>
      <c r="O426" s="64"/>
      <c r="P426" s="64"/>
      <c r="Q426" s="64"/>
      <c r="R426" s="64"/>
      <c r="S426" s="64"/>
      <c r="T426" s="64"/>
      <c r="U426" s="64"/>
      <c r="V426" s="64"/>
      <c r="W426" s="64"/>
      <c r="X426" s="64"/>
      <c r="Y426" s="64"/>
      <c r="Z426" s="64"/>
      <c r="AA426" s="64"/>
      <c r="AB426" s="64"/>
      <c r="AC426" s="64"/>
      <c r="AD426" s="64"/>
      <c r="AE426" s="64"/>
      <c r="AF426" s="64"/>
      <c r="AG426" s="64"/>
      <c r="AH426" s="64"/>
      <c r="AI426" s="64"/>
      <c r="AJ426" s="64"/>
      <c r="AK426" s="64"/>
      <c r="AL426" s="64"/>
      <c r="AM426" s="64"/>
      <c r="AN426" s="64"/>
      <c r="AO426" s="64"/>
      <c r="AP426" s="64"/>
      <c r="AQ426" s="64"/>
      <c r="AR426" s="64"/>
      <c r="AS426" s="64"/>
      <c r="AT426" s="64"/>
      <c r="AU426" s="64"/>
      <c r="AV426" s="64"/>
      <c r="AW426" s="64"/>
      <c r="AX426" s="64"/>
      <c r="AY426" s="64"/>
    </row>
    <row r="427" spans="11:51" x14ac:dyDescent="0.15">
      <c r="K427" s="64"/>
      <c r="L427" s="64"/>
      <c r="M427" s="64"/>
      <c r="N427" s="64"/>
      <c r="O427" s="64"/>
      <c r="P427" s="64"/>
      <c r="Q427" s="64"/>
      <c r="R427" s="64"/>
      <c r="S427" s="64"/>
      <c r="T427" s="64"/>
      <c r="U427" s="64"/>
      <c r="V427" s="64"/>
      <c r="W427" s="64"/>
      <c r="X427" s="64"/>
      <c r="Y427" s="64"/>
      <c r="Z427" s="64"/>
      <c r="AA427" s="64"/>
      <c r="AB427" s="64"/>
      <c r="AC427" s="64"/>
      <c r="AD427" s="64"/>
      <c r="AE427" s="64"/>
      <c r="AF427" s="64"/>
      <c r="AG427" s="64"/>
      <c r="AH427" s="64"/>
      <c r="AI427" s="64"/>
      <c r="AJ427" s="64"/>
      <c r="AK427" s="64"/>
      <c r="AL427" s="64"/>
      <c r="AM427" s="64"/>
      <c r="AN427" s="64"/>
      <c r="AO427" s="64"/>
      <c r="AP427" s="64"/>
      <c r="AQ427" s="64"/>
      <c r="AR427" s="64"/>
      <c r="AS427" s="64"/>
      <c r="AT427" s="64"/>
      <c r="AU427" s="64"/>
      <c r="AV427" s="64"/>
      <c r="AW427" s="64"/>
      <c r="AX427" s="64"/>
      <c r="AY427" s="64"/>
    </row>
    <row r="428" spans="11:51" x14ac:dyDescent="0.15">
      <c r="K428" s="64"/>
      <c r="L428" s="64"/>
      <c r="M428" s="64"/>
      <c r="N428" s="64"/>
      <c r="O428" s="64"/>
      <c r="P428" s="64"/>
      <c r="Q428" s="64"/>
      <c r="R428" s="64"/>
      <c r="S428" s="64"/>
      <c r="T428" s="64"/>
      <c r="U428" s="64"/>
      <c r="V428" s="64"/>
      <c r="W428" s="64"/>
      <c r="X428" s="64"/>
      <c r="Y428" s="64"/>
      <c r="Z428" s="64"/>
      <c r="AA428" s="64"/>
      <c r="AB428" s="64"/>
      <c r="AC428" s="64"/>
      <c r="AD428" s="64"/>
      <c r="AE428" s="64"/>
      <c r="AF428" s="64"/>
      <c r="AG428" s="64"/>
      <c r="AH428" s="64"/>
      <c r="AI428" s="64"/>
      <c r="AJ428" s="64"/>
      <c r="AK428" s="64"/>
      <c r="AL428" s="64"/>
      <c r="AM428" s="64"/>
      <c r="AN428" s="64"/>
      <c r="AO428" s="64"/>
      <c r="AP428" s="64"/>
      <c r="AQ428" s="64"/>
      <c r="AR428" s="64"/>
      <c r="AS428" s="64"/>
      <c r="AT428" s="64"/>
      <c r="AU428" s="64"/>
      <c r="AV428" s="64"/>
      <c r="AW428" s="64"/>
      <c r="AX428" s="64"/>
      <c r="AY428" s="64"/>
    </row>
    <row r="429" spans="11:51" x14ac:dyDescent="0.15">
      <c r="K429" s="64"/>
      <c r="L429" s="64"/>
      <c r="M429" s="64"/>
      <c r="N429" s="64"/>
      <c r="O429" s="64"/>
      <c r="P429" s="64"/>
      <c r="Q429" s="64"/>
      <c r="R429" s="64"/>
      <c r="S429" s="64"/>
      <c r="T429" s="64"/>
      <c r="U429" s="64"/>
      <c r="V429" s="64"/>
      <c r="W429" s="64"/>
      <c r="X429" s="64"/>
      <c r="Y429" s="64"/>
      <c r="Z429" s="64"/>
      <c r="AA429" s="64"/>
      <c r="AB429" s="64"/>
      <c r="AC429" s="64"/>
      <c r="AD429" s="64"/>
      <c r="AE429" s="64"/>
      <c r="AF429" s="64"/>
      <c r="AG429" s="64"/>
      <c r="AH429" s="64"/>
      <c r="AI429" s="64"/>
      <c r="AJ429" s="64"/>
      <c r="AK429" s="64"/>
      <c r="AL429" s="64"/>
      <c r="AM429" s="64"/>
      <c r="AN429" s="64"/>
      <c r="AO429" s="64"/>
      <c r="AP429" s="64"/>
      <c r="AQ429" s="64"/>
      <c r="AR429" s="64"/>
      <c r="AS429" s="64"/>
      <c r="AT429" s="64"/>
      <c r="AU429" s="64"/>
      <c r="AV429" s="64"/>
      <c r="AW429" s="64"/>
      <c r="AX429" s="64"/>
      <c r="AY429" s="64"/>
    </row>
    <row r="430" spans="11:51" x14ac:dyDescent="0.15">
      <c r="K430" s="64"/>
      <c r="L430" s="64"/>
      <c r="M430" s="64"/>
      <c r="N430" s="64"/>
      <c r="O430" s="64"/>
      <c r="P430" s="64"/>
      <c r="Q430" s="64"/>
      <c r="R430" s="64"/>
      <c r="S430" s="64"/>
      <c r="T430" s="64"/>
      <c r="U430" s="64"/>
      <c r="V430" s="64"/>
      <c r="W430" s="64"/>
      <c r="X430" s="64"/>
      <c r="Y430" s="64"/>
      <c r="Z430" s="64"/>
      <c r="AA430" s="64"/>
      <c r="AB430" s="64"/>
      <c r="AC430" s="64"/>
      <c r="AD430" s="64"/>
      <c r="AE430" s="64"/>
      <c r="AF430" s="64"/>
      <c r="AG430" s="64"/>
      <c r="AH430" s="64"/>
      <c r="AI430" s="64"/>
      <c r="AJ430" s="64"/>
      <c r="AK430" s="64"/>
      <c r="AL430" s="64"/>
      <c r="AM430" s="64"/>
      <c r="AN430" s="64"/>
      <c r="AO430" s="64"/>
      <c r="AP430" s="64"/>
      <c r="AQ430" s="64"/>
      <c r="AR430" s="64"/>
      <c r="AS430" s="64"/>
      <c r="AT430" s="64"/>
      <c r="AU430" s="64"/>
      <c r="AV430" s="64"/>
      <c r="AW430" s="64"/>
      <c r="AX430" s="64"/>
      <c r="AY430" s="64"/>
    </row>
    <row r="431" spans="11:51" x14ac:dyDescent="0.15">
      <c r="K431" s="64"/>
      <c r="L431" s="64"/>
      <c r="M431" s="64"/>
      <c r="N431" s="64"/>
      <c r="O431" s="64"/>
      <c r="P431" s="64"/>
      <c r="Q431" s="64"/>
      <c r="R431" s="64"/>
      <c r="S431" s="64"/>
      <c r="T431" s="64"/>
      <c r="U431" s="64"/>
      <c r="V431" s="64"/>
      <c r="W431" s="64"/>
      <c r="X431" s="64"/>
      <c r="Y431" s="64"/>
      <c r="Z431" s="64"/>
      <c r="AA431" s="64"/>
      <c r="AB431" s="64"/>
      <c r="AC431" s="64"/>
      <c r="AD431" s="64"/>
      <c r="AE431" s="64"/>
      <c r="AF431" s="64"/>
      <c r="AG431" s="64"/>
      <c r="AH431" s="64"/>
      <c r="AI431" s="64"/>
      <c r="AJ431" s="64"/>
      <c r="AK431" s="64"/>
      <c r="AL431" s="64"/>
      <c r="AM431" s="64"/>
      <c r="AN431" s="64"/>
      <c r="AO431" s="64"/>
      <c r="AP431" s="64"/>
      <c r="AQ431" s="64"/>
      <c r="AR431" s="64"/>
      <c r="AS431" s="64"/>
      <c r="AT431" s="64"/>
      <c r="AU431" s="64"/>
      <c r="AV431" s="64"/>
      <c r="AW431" s="64"/>
      <c r="AX431" s="64"/>
      <c r="AY431" s="64"/>
    </row>
    <row r="432" spans="11:51" x14ac:dyDescent="0.15">
      <c r="K432" s="64"/>
      <c r="L432" s="64"/>
      <c r="M432" s="64"/>
      <c r="N432" s="64"/>
      <c r="O432" s="64"/>
      <c r="P432" s="64"/>
      <c r="Q432" s="64"/>
      <c r="R432" s="64"/>
      <c r="S432" s="64"/>
      <c r="T432" s="64"/>
      <c r="U432" s="64"/>
      <c r="V432" s="64"/>
      <c r="W432" s="64"/>
      <c r="X432" s="64"/>
      <c r="Y432" s="64"/>
      <c r="Z432" s="64"/>
      <c r="AA432" s="64"/>
      <c r="AB432" s="64"/>
      <c r="AC432" s="64"/>
      <c r="AD432" s="64"/>
      <c r="AE432" s="64"/>
      <c r="AF432" s="64"/>
      <c r="AG432" s="64"/>
      <c r="AH432" s="64"/>
      <c r="AI432" s="64"/>
      <c r="AJ432" s="64"/>
      <c r="AK432" s="64"/>
      <c r="AL432" s="64"/>
      <c r="AM432" s="64"/>
      <c r="AN432" s="64"/>
      <c r="AO432" s="64"/>
      <c r="AP432" s="64"/>
      <c r="AQ432" s="64"/>
      <c r="AR432" s="64"/>
      <c r="AS432" s="64"/>
      <c r="AT432" s="64"/>
      <c r="AU432" s="64"/>
      <c r="AV432" s="64"/>
      <c r="AW432" s="64"/>
      <c r="AX432" s="64"/>
      <c r="AY432" s="64"/>
    </row>
    <row r="433" spans="11:51" x14ac:dyDescent="0.15">
      <c r="K433" s="64"/>
      <c r="L433" s="64"/>
      <c r="M433" s="64"/>
      <c r="N433" s="64"/>
      <c r="O433" s="64"/>
      <c r="P433" s="64"/>
      <c r="Q433" s="64"/>
      <c r="R433" s="64"/>
      <c r="S433" s="64"/>
      <c r="T433" s="64"/>
      <c r="U433" s="64"/>
      <c r="V433" s="64"/>
      <c r="W433" s="64"/>
      <c r="X433" s="64"/>
      <c r="Y433" s="64"/>
      <c r="Z433" s="64"/>
      <c r="AA433" s="64"/>
      <c r="AB433" s="64"/>
      <c r="AC433" s="64"/>
      <c r="AD433" s="64"/>
      <c r="AE433" s="64"/>
      <c r="AF433" s="64"/>
      <c r="AG433" s="64"/>
      <c r="AH433" s="64"/>
      <c r="AI433" s="64"/>
      <c r="AJ433" s="64"/>
      <c r="AK433" s="64"/>
      <c r="AL433" s="64"/>
      <c r="AM433" s="64"/>
      <c r="AN433" s="64"/>
      <c r="AO433" s="64"/>
      <c r="AP433" s="64"/>
      <c r="AQ433" s="64"/>
      <c r="AR433" s="64"/>
      <c r="AS433" s="64"/>
      <c r="AT433" s="64"/>
      <c r="AU433" s="64"/>
      <c r="AV433" s="64"/>
      <c r="AW433" s="64"/>
      <c r="AX433" s="64"/>
      <c r="AY433" s="64"/>
    </row>
    <row r="434" spans="11:51" x14ac:dyDescent="0.15">
      <c r="K434" s="64"/>
      <c r="L434" s="64"/>
      <c r="M434" s="64"/>
      <c r="N434" s="64"/>
      <c r="O434" s="64"/>
      <c r="P434" s="64"/>
      <c r="Q434" s="64"/>
      <c r="R434" s="64"/>
      <c r="S434" s="64"/>
      <c r="T434" s="64"/>
      <c r="U434" s="64"/>
      <c r="V434" s="64"/>
      <c r="W434" s="64"/>
      <c r="X434" s="64"/>
      <c r="Y434" s="64"/>
      <c r="Z434" s="64"/>
      <c r="AA434" s="64"/>
      <c r="AB434" s="64"/>
      <c r="AC434" s="64"/>
      <c r="AD434" s="64"/>
      <c r="AE434" s="64"/>
      <c r="AF434" s="64"/>
      <c r="AG434" s="64"/>
      <c r="AH434" s="64"/>
      <c r="AI434" s="64"/>
      <c r="AJ434" s="64"/>
      <c r="AK434" s="64"/>
      <c r="AL434" s="64"/>
      <c r="AM434" s="64"/>
      <c r="AN434" s="64"/>
      <c r="AO434" s="64"/>
      <c r="AP434" s="64"/>
      <c r="AQ434" s="64"/>
      <c r="AR434" s="64"/>
      <c r="AS434" s="64"/>
      <c r="AT434" s="64"/>
      <c r="AU434" s="64"/>
      <c r="AV434" s="64"/>
      <c r="AW434" s="64"/>
      <c r="AX434" s="64"/>
      <c r="AY434" s="64"/>
    </row>
    <row r="435" spans="11:51" x14ac:dyDescent="0.15">
      <c r="K435" s="64"/>
      <c r="L435" s="64"/>
      <c r="M435" s="64"/>
      <c r="N435" s="64"/>
      <c r="O435" s="64"/>
      <c r="P435" s="64"/>
      <c r="Q435" s="64"/>
      <c r="R435" s="64"/>
      <c r="S435" s="64"/>
      <c r="T435" s="64"/>
      <c r="U435" s="64"/>
      <c r="V435" s="64"/>
      <c r="W435" s="64"/>
      <c r="X435" s="64"/>
      <c r="Y435" s="64"/>
      <c r="Z435" s="64"/>
      <c r="AA435" s="64"/>
      <c r="AB435" s="64"/>
      <c r="AC435" s="64"/>
      <c r="AD435" s="64"/>
      <c r="AE435" s="64"/>
      <c r="AF435" s="64"/>
      <c r="AG435" s="64"/>
      <c r="AH435" s="64"/>
      <c r="AI435" s="64"/>
      <c r="AJ435" s="64"/>
      <c r="AK435" s="64"/>
      <c r="AL435" s="64"/>
      <c r="AM435" s="64"/>
      <c r="AN435" s="64"/>
      <c r="AO435" s="64"/>
      <c r="AP435" s="64"/>
      <c r="AQ435" s="64"/>
      <c r="AR435" s="64"/>
      <c r="AS435" s="64"/>
      <c r="AT435" s="64"/>
      <c r="AU435" s="64"/>
      <c r="AV435" s="64"/>
      <c r="AW435" s="64"/>
      <c r="AX435" s="64"/>
      <c r="AY435" s="64"/>
    </row>
    <row r="436" spans="11:51" x14ac:dyDescent="0.15">
      <c r="K436" s="64"/>
      <c r="L436" s="64"/>
      <c r="M436" s="64"/>
      <c r="N436" s="64"/>
      <c r="O436" s="64"/>
      <c r="P436" s="64"/>
      <c r="Q436" s="64"/>
      <c r="R436" s="64"/>
      <c r="S436" s="64"/>
      <c r="T436" s="64"/>
      <c r="U436" s="64"/>
      <c r="V436" s="64"/>
      <c r="W436" s="64"/>
      <c r="X436" s="64"/>
      <c r="Y436" s="64"/>
      <c r="Z436" s="64"/>
      <c r="AA436" s="64"/>
      <c r="AB436" s="64"/>
      <c r="AC436" s="64"/>
      <c r="AD436" s="64"/>
      <c r="AE436" s="64"/>
      <c r="AF436" s="64"/>
      <c r="AG436" s="64"/>
      <c r="AH436" s="64"/>
      <c r="AI436" s="64"/>
      <c r="AJ436" s="64"/>
      <c r="AK436" s="64"/>
      <c r="AL436" s="64"/>
      <c r="AM436" s="64"/>
      <c r="AN436" s="64"/>
      <c r="AO436" s="64"/>
      <c r="AP436" s="64"/>
      <c r="AQ436" s="64"/>
      <c r="AR436" s="64"/>
      <c r="AS436" s="64"/>
      <c r="AT436" s="64"/>
      <c r="AU436" s="64"/>
      <c r="AV436" s="64"/>
      <c r="AW436" s="64"/>
      <c r="AX436" s="64"/>
      <c r="AY436" s="64"/>
    </row>
    <row r="437" spans="11:51" x14ac:dyDescent="0.15">
      <c r="K437" s="64"/>
      <c r="L437" s="64"/>
      <c r="M437" s="64"/>
      <c r="N437" s="64"/>
      <c r="O437" s="64"/>
      <c r="P437" s="64"/>
      <c r="Q437" s="64"/>
      <c r="R437" s="64"/>
      <c r="S437" s="64"/>
      <c r="T437" s="64"/>
      <c r="U437" s="64"/>
      <c r="V437" s="64"/>
      <c r="W437" s="64"/>
      <c r="X437" s="64"/>
      <c r="Y437" s="64"/>
      <c r="Z437" s="64"/>
      <c r="AA437" s="64"/>
      <c r="AB437" s="64"/>
      <c r="AC437" s="64"/>
      <c r="AD437" s="64"/>
      <c r="AE437" s="64"/>
      <c r="AF437" s="64"/>
      <c r="AG437" s="64"/>
      <c r="AH437" s="64"/>
      <c r="AI437" s="64"/>
      <c r="AJ437" s="64"/>
      <c r="AK437" s="64"/>
      <c r="AL437" s="64"/>
      <c r="AM437" s="64"/>
      <c r="AN437" s="64"/>
      <c r="AO437" s="64"/>
      <c r="AP437" s="64"/>
      <c r="AQ437" s="64"/>
      <c r="AR437" s="64"/>
      <c r="AS437" s="64"/>
      <c r="AT437" s="64"/>
      <c r="AU437" s="64"/>
      <c r="AV437" s="64"/>
      <c r="AW437" s="64"/>
      <c r="AX437" s="64"/>
      <c r="AY437" s="64"/>
    </row>
    <row r="438" spans="11:51" x14ac:dyDescent="0.15">
      <c r="K438" s="64"/>
      <c r="L438" s="64"/>
      <c r="M438" s="64"/>
      <c r="N438" s="64"/>
      <c r="O438" s="64"/>
      <c r="P438" s="64"/>
      <c r="Q438" s="64"/>
      <c r="R438" s="64"/>
      <c r="S438" s="64"/>
      <c r="T438" s="64"/>
      <c r="U438" s="64"/>
      <c r="V438" s="64"/>
      <c r="W438" s="64"/>
      <c r="X438" s="64"/>
      <c r="Y438" s="64"/>
      <c r="Z438" s="64"/>
      <c r="AA438" s="64"/>
      <c r="AB438" s="64"/>
      <c r="AC438" s="64"/>
      <c r="AD438" s="64"/>
      <c r="AE438" s="64"/>
      <c r="AF438" s="64"/>
      <c r="AG438" s="64"/>
      <c r="AH438" s="64"/>
      <c r="AI438" s="64"/>
      <c r="AJ438" s="64"/>
      <c r="AK438" s="64"/>
      <c r="AL438" s="64"/>
      <c r="AM438" s="64"/>
      <c r="AN438" s="64"/>
      <c r="AO438" s="64"/>
      <c r="AP438" s="64"/>
      <c r="AQ438" s="64"/>
      <c r="AR438" s="64"/>
      <c r="AS438" s="64"/>
      <c r="AT438" s="64"/>
      <c r="AU438" s="64"/>
      <c r="AV438" s="64"/>
      <c r="AW438" s="64"/>
      <c r="AX438" s="64"/>
      <c r="AY438" s="64"/>
    </row>
    <row r="439" spans="11:51" x14ac:dyDescent="0.15">
      <c r="K439" s="64"/>
      <c r="L439" s="64"/>
      <c r="M439" s="64"/>
      <c r="N439" s="64"/>
      <c r="O439" s="64"/>
      <c r="P439" s="64"/>
      <c r="Q439" s="64"/>
      <c r="R439" s="64"/>
      <c r="S439" s="64"/>
      <c r="T439" s="64"/>
      <c r="U439" s="64"/>
      <c r="V439" s="64"/>
      <c r="W439" s="64"/>
      <c r="X439" s="64"/>
      <c r="Y439" s="64"/>
      <c r="Z439" s="64"/>
      <c r="AA439" s="64"/>
      <c r="AB439" s="64"/>
      <c r="AC439" s="64"/>
      <c r="AD439" s="64"/>
      <c r="AE439" s="64"/>
      <c r="AF439" s="64"/>
      <c r="AG439" s="64"/>
      <c r="AH439" s="64"/>
      <c r="AI439" s="64"/>
      <c r="AJ439" s="64"/>
      <c r="AK439" s="64"/>
      <c r="AL439" s="64"/>
      <c r="AM439" s="64"/>
      <c r="AN439" s="64"/>
      <c r="AO439" s="64"/>
      <c r="AP439" s="64"/>
      <c r="AQ439" s="64"/>
      <c r="AR439" s="64"/>
      <c r="AS439" s="64"/>
      <c r="AT439" s="64"/>
      <c r="AU439" s="64"/>
      <c r="AV439" s="64"/>
      <c r="AW439" s="64"/>
      <c r="AX439" s="64"/>
      <c r="AY439" s="64"/>
    </row>
    <row r="440" spans="11:51" x14ac:dyDescent="0.15">
      <c r="K440" s="64"/>
      <c r="L440" s="64"/>
      <c r="M440" s="64"/>
      <c r="N440" s="64"/>
      <c r="O440" s="64"/>
      <c r="P440" s="64"/>
      <c r="Q440" s="64"/>
      <c r="R440" s="64"/>
      <c r="S440" s="64"/>
      <c r="T440" s="64"/>
      <c r="U440" s="64"/>
      <c r="V440" s="64"/>
      <c r="W440" s="64"/>
      <c r="X440" s="64"/>
      <c r="Y440" s="64"/>
      <c r="Z440" s="64"/>
      <c r="AA440" s="64"/>
      <c r="AB440" s="64"/>
      <c r="AC440" s="64"/>
      <c r="AD440" s="64"/>
      <c r="AE440" s="64"/>
      <c r="AF440" s="64"/>
      <c r="AG440" s="64"/>
      <c r="AH440" s="64"/>
      <c r="AI440" s="64"/>
      <c r="AJ440" s="64"/>
      <c r="AK440" s="64"/>
      <c r="AL440" s="64"/>
      <c r="AM440" s="64"/>
      <c r="AN440" s="64"/>
      <c r="AO440" s="64"/>
      <c r="AP440" s="64"/>
      <c r="AQ440" s="64"/>
      <c r="AR440" s="64"/>
      <c r="AS440" s="64"/>
      <c r="AT440" s="64"/>
      <c r="AU440" s="64"/>
      <c r="AV440" s="64"/>
      <c r="AW440" s="64"/>
      <c r="AX440" s="64"/>
      <c r="AY440" s="64"/>
    </row>
    <row r="441" spans="11:51" x14ac:dyDescent="0.15">
      <c r="K441" s="64"/>
      <c r="L441" s="64"/>
      <c r="M441" s="64"/>
      <c r="N441" s="64"/>
      <c r="O441" s="64"/>
      <c r="P441" s="64"/>
      <c r="Q441" s="64"/>
      <c r="R441" s="64"/>
      <c r="S441" s="64"/>
      <c r="T441" s="64"/>
      <c r="U441" s="64"/>
      <c r="V441" s="64"/>
      <c r="W441" s="64"/>
      <c r="X441" s="64"/>
      <c r="Y441" s="64"/>
      <c r="Z441" s="64"/>
      <c r="AA441" s="64"/>
      <c r="AB441" s="64"/>
      <c r="AC441" s="64"/>
      <c r="AD441" s="64"/>
      <c r="AE441" s="64"/>
      <c r="AF441" s="64"/>
      <c r="AG441" s="64"/>
      <c r="AH441" s="64"/>
      <c r="AI441" s="64"/>
      <c r="AJ441" s="64"/>
      <c r="AK441" s="64"/>
      <c r="AL441" s="64"/>
      <c r="AM441" s="64"/>
      <c r="AN441" s="64"/>
      <c r="AO441" s="64"/>
      <c r="AP441" s="64"/>
      <c r="AQ441" s="64"/>
      <c r="AR441" s="64"/>
      <c r="AS441" s="64"/>
      <c r="AT441" s="64"/>
      <c r="AU441" s="64"/>
      <c r="AV441" s="64"/>
      <c r="AW441" s="64"/>
      <c r="AX441" s="64"/>
      <c r="AY441" s="64"/>
    </row>
    <row r="442" spans="11:51" x14ac:dyDescent="0.15">
      <c r="K442" s="64"/>
      <c r="L442" s="64"/>
      <c r="M442" s="64"/>
      <c r="N442" s="64"/>
      <c r="O442" s="64"/>
      <c r="P442" s="64"/>
      <c r="Q442" s="64"/>
      <c r="R442" s="64"/>
      <c r="S442" s="64"/>
      <c r="T442" s="64"/>
      <c r="U442" s="64"/>
      <c r="V442" s="64"/>
      <c r="W442" s="64"/>
      <c r="X442" s="64"/>
      <c r="Y442" s="64"/>
      <c r="Z442" s="64"/>
      <c r="AA442" s="64"/>
      <c r="AB442" s="64"/>
      <c r="AC442" s="64"/>
      <c r="AD442" s="64"/>
      <c r="AE442" s="64"/>
      <c r="AF442" s="64"/>
      <c r="AG442" s="64"/>
      <c r="AH442" s="64"/>
      <c r="AI442" s="64"/>
      <c r="AJ442" s="64"/>
      <c r="AK442" s="64"/>
      <c r="AL442" s="64"/>
      <c r="AM442" s="64"/>
      <c r="AN442" s="64"/>
      <c r="AO442" s="64"/>
      <c r="AP442" s="64"/>
      <c r="AQ442" s="64"/>
      <c r="AR442" s="64"/>
      <c r="AS442" s="64"/>
      <c r="AT442" s="64"/>
      <c r="AU442" s="64"/>
      <c r="AV442" s="64"/>
      <c r="AW442" s="64"/>
      <c r="AX442" s="64"/>
      <c r="AY442" s="64"/>
    </row>
    <row r="443" spans="11:51" x14ac:dyDescent="0.15">
      <c r="K443" s="64"/>
      <c r="L443" s="64"/>
      <c r="M443" s="64"/>
      <c r="N443" s="64"/>
      <c r="O443" s="64"/>
      <c r="P443" s="64"/>
      <c r="Q443" s="64"/>
      <c r="R443" s="64"/>
      <c r="S443" s="64"/>
      <c r="T443" s="64"/>
      <c r="U443" s="64"/>
      <c r="V443" s="64"/>
      <c r="W443" s="64"/>
      <c r="X443" s="64"/>
      <c r="Y443" s="64"/>
      <c r="Z443" s="64"/>
      <c r="AA443" s="64"/>
      <c r="AB443" s="64"/>
      <c r="AC443" s="64"/>
      <c r="AD443" s="64"/>
      <c r="AE443" s="64"/>
      <c r="AF443" s="64"/>
      <c r="AG443" s="64"/>
      <c r="AH443" s="64"/>
      <c r="AI443" s="64"/>
      <c r="AJ443" s="64"/>
      <c r="AK443" s="64"/>
      <c r="AL443" s="64"/>
      <c r="AM443" s="64"/>
      <c r="AN443" s="64"/>
      <c r="AO443" s="64"/>
      <c r="AP443" s="64"/>
      <c r="AQ443" s="64"/>
      <c r="AR443" s="64"/>
      <c r="AS443" s="64"/>
      <c r="AT443" s="64"/>
      <c r="AU443" s="64"/>
      <c r="AV443" s="64"/>
      <c r="AW443" s="64"/>
      <c r="AX443" s="64"/>
      <c r="AY443" s="64"/>
    </row>
    <row r="444" spans="11:51" x14ac:dyDescent="0.15">
      <c r="K444" s="64"/>
      <c r="L444" s="64"/>
      <c r="M444" s="64"/>
      <c r="N444" s="64"/>
      <c r="O444" s="64"/>
      <c r="P444" s="64"/>
      <c r="Q444" s="64"/>
      <c r="R444" s="64"/>
      <c r="S444" s="64"/>
      <c r="T444" s="64"/>
      <c r="U444" s="64"/>
      <c r="V444" s="64"/>
      <c r="W444" s="64"/>
      <c r="X444" s="64"/>
      <c r="Y444" s="64"/>
      <c r="Z444" s="64"/>
      <c r="AA444" s="64"/>
      <c r="AB444" s="64"/>
      <c r="AC444" s="64"/>
      <c r="AD444" s="64"/>
      <c r="AE444" s="64"/>
      <c r="AF444" s="64"/>
      <c r="AG444" s="64"/>
      <c r="AH444" s="64"/>
      <c r="AI444" s="64"/>
      <c r="AJ444" s="64"/>
      <c r="AK444" s="64"/>
      <c r="AL444" s="64"/>
      <c r="AM444" s="64"/>
      <c r="AN444" s="64"/>
      <c r="AO444" s="64"/>
      <c r="AP444" s="64"/>
      <c r="AQ444" s="64"/>
      <c r="AR444" s="64"/>
      <c r="AS444" s="64"/>
      <c r="AT444" s="64"/>
      <c r="AU444" s="64"/>
      <c r="AV444" s="64"/>
      <c r="AW444" s="64"/>
      <c r="AX444" s="64"/>
      <c r="AY444" s="64"/>
    </row>
    <row r="445" spans="11:51" x14ac:dyDescent="0.15">
      <c r="K445" s="64"/>
      <c r="L445" s="64"/>
      <c r="M445" s="64"/>
      <c r="N445" s="64"/>
      <c r="O445" s="64"/>
      <c r="P445" s="64"/>
      <c r="Q445" s="64"/>
      <c r="R445" s="64"/>
      <c r="S445" s="64"/>
      <c r="T445" s="64"/>
      <c r="U445" s="64"/>
      <c r="V445" s="64"/>
      <c r="W445" s="64"/>
      <c r="X445" s="64"/>
      <c r="Y445" s="64"/>
      <c r="Z445" s="64"/>
      <c r="AA445" s="64"/>
      <c r="AB445" s="64"/>
      <c r="AC445" s="64"/>
      <c r="AD445" s="64"/>
      <c r="AE445" s="64"/>
      <c r="AF445" s="64"/>
      <c r="AG445" s="64"/>
      <c r="AH445" s="64"/>
      <c r="AI445" s="64"/>
      <c r="AJ445" s="64"/>
      <c r="AK445" s="64"/>
      <c r="AL445" s="64"/>
      <c r="AM445" s="64"/>
      <c r="AN445" s="64"/>
      <c r="AO445" s="64"/>
      <c r="AP445" s="64"/>
      <c r="AQ445" s="64"/>
      <c r="AR445" s="64"/>
      <c r="AS445" s="64"/>
      <c r="AT445" s="64"/>
      <c r="AU445" s="64"/>
      <c r="AV445" s="64"/>
      <c r="AW445" s="64"/>
      <c r="AX445" s="64"/>
      <c r="AY445" s="64"/>
    </row>
    <row r="446" spans="11:51" x14ac:dyDescent="0.15">
      <c r="K446" s="64"/>
      <c r="L446" s="64"/>
      <c r="M446" s="64"/>
      <c r="N446" s="64"/>
      <c r="O446" s="64"/>
      <c r="P446" s="64"/>
      <c r="Q446" s="64"/>
      <c r="R446" s="64"/>
      <c r="S446" s="64"/>
      <c r="T446" s="64"/>
      <c r="U446" s="64"/>
      <c r="V446" s="64"/>
      <c r="W446" s="64"/>
      <c r="X446" s="64"/>
      <c r="Y446" s="64"/>
      <c r="Z446" s="64"/>
      <c r="AA446" s="64"/>
      <c r="AB446" s="64"/>
      <c r="AC446" s="64"/>
      <c r="AD446" s="64"/>
      <c r="AE446" s="64"/>
      <c r="AF446" s="64"/>
      <c r="AG446" s="64"/>
      <c r="AH446" s="64"/>
      <c r="AI446" s="64"/>
      <c r="AJ446" s="64"/>
      <c r="AK446" s="64"/>
      <c r="AL446" s="64"/>
      <c r="AM446" s="64"/>
      <c r="AN446" s="64"/>
      <c r="AO446" s="64"/>
      <c r="AP446" s="64"/>
      <c r="AQ446" s="64"/>
      <c r="AR446" s="64"/>
      <c r="AS446" s="64"/>
      <c r="AT446" s="64"/>
      <c r="AU446" s="64"/>
      <c r="AV446" s="64"/>
      <c r="AW446" s="64"/>
      <c r="AX446" s="64"/>
      <c r="AY446" s="64"/>
    </row>
    <row r="447" spans="11:51" x14ac:dyDescent="0.15">
      <c r="K447" s="64"/>
      <c r="L447" s="64"/>
      <c r="M447" s="64"/>
      <c r="N447" s="64"/>
      <c r="O447" s="64"/>
      <c r="P447" s="64"/>
      <c r="Q447" s="64"/>
      <c r="R447" s="64"/>
      <c r="S447" s="64"/>
      <c r="T447" s="64"/>
      <c r="U447" s="64"/>
      <c r="V447" s="64"/>
      <c r="W447" s="64"/>
      <c r="X447" s="64"/>
      <c r="Y447" s="64"/>
      <c r="Z447" s="64"/>
      <c r="AA447" s="64"/>
      <c r="AB447" s="64"/>
      <c r="AC447" s="64"/>
      <c r="AD447" s="64"/>
      <c r="AE447" s="64"/>
      <c r="AF447" s="64"/>
      <c r="AG447" s="64"/>
      <c r="AH447" s="64"/>
      <c r="AI447" s="64"/>
      <c r="AJ447" s="64"/>
      <c r="AK447" s="64"/>
      <c r="AL447" s="64"/>
      <c r="AM447" s="64"/>
      <c r="AN447" s="64"/>
      <c r="AO447" s="64"/>
      <c r="AP447" s="64"/>
      <c r="AQ447" s="64"/>
      <c r="AR447" s="64"/>
      <c r="AS447" s="64"/>
      <c r="AT447" s="64"/>
      <c r="AU447" s="64"/>
      <c r="AV447" s="64"/>
      <c r="AW447" s="64"/>
      <c r="AX447" s="64"/>
      <c r="AY447" s="64"/>
    </row>
    <row r="448" spans="11:51" x14ac:dyDescent="0.15">
      <c r="K448" s="64"/>
      <c r="L448" s="64"/>
      <c r="M448" s="64"/>
      <c r="N448" s="64"/>
      <c r="O448" s="64"/>
      <c r="P448" s="64"/>
      <c r="Q448" s="64"/>
      <c r="R448" s="64"/>
      <c r="S448" s="64"/>
      <c r="T448" s="64"/>
      <c r="U448" s="64"/>
      <c r="V448" s="64"/>
      <c r="W448" s="64"/>
      <c r="X448" s="64"/>
      <c r="Y448" s="64"/>
      <c r="Z448" s="64"/>
      <c r="AA448" s="64"/>
      <c r="AB448" s="64"/>
      <c r="AC448" s="64"/>
      <c r="AD448" s="64"/>
      <c r="AE448" s="64"/>
      <c r="AF448" s="64"/>
      <c r="AG448" s="64"/>
      <c r="AH448" s="64"/>
      <c r="AI448" s="64"/>
      <c r="AJ448" s="64"/>
      <c r="AK448" s="64"/>
      <c r="AL448" s="64"/>
      <c r="AM448" s="64"/>
      <c r="AN448" s="64"/>
      <c r="AO448" s="64"/>
      <c r="AP448" s="64"/>
      <c r="AQ448" s="64"/>
      <c r="AR448" s="64"/>
      <c r="AS448" s="64"/>
      <c r="AT448" s="64"/>
      <c r="AU448" s="64"/>
      <c r="AV448" s="64"/>
      <c r="AW448" s="64"/>
      <c r="AX448" s="64"/>
      <c r="AY448" s="64"/>
    </row>
    <row r="449" spans="11:51" x14ac:dyDescent="0.15">
      <c r="K449" s="64"/>
      <c r="L449" s="64"/>
      <c r="M449" s="64"/>
      <c r="N449" s="64"/>
      <c r="O449" s="64"/>
      <c r="P449" s="64"/>
      <c r="Q449" s="64"/>
      <c r="R449" s="64"/>
      <c r="S449" s="64"/>
      <c r="T449" s="64"/>
      <c r="U449" s="64"/>
      <c r="V449" s="64"/>
      <c r="W449" s="64"/>
      <c r="X449" s="64"/>
      <c r="Y449" s="64"/>
      <c r="Z449" s="64"/>
      <c r="AA449" s="64"/>
      <c r="AB449" s="64"/>
      <c r="AC449" s="64"/>
      <c r="AD449" s="64"/>
      <c r="AE449" s="64"/>
      <c r="AF449" s="64"/>
      <c r="AG449" s="64"/>
      <c r="AH449" s="64"/>
      <c r="AI449" s="64"/>
      <c r="AJ449" s="64"/>
      <c r="AK449" s="64"/>
      <c r="AL449" s="64"/>
      <c r="AM449" s="64"/>
      <c r="AN449" s="64"/>
      <c r="AO449" s="64"/>
      <c r="AP449" s="64"/>
      <c r="AQ449" s="64"/>
      <c r="AR449" s="64"/>
      <c r="AS449" s="64"/>
      <c r="AT449" s="64"/>
      <c r="AU449" s="64"/>
      <c r="AV449" s="64"/>
      <c r="AW449" s="64"/>
      <c r="AX449" s="64"/>
      <c r="AY449" s="64"/>
    </row>
    <row r="450" spans="11:51" x14ac:dyDescent="0.15">
      <c r="K450" s="64"/>
      <c r="L450" s="64"/>
      <c r="M450" s="64"/>
      <c r="N450" s="64"/>
      <c r="O450" s="64"/>
      <c r="P450" s="64"/>
      <c r="Q450" s="64"/>
      <c r="R450" s="64"/>
      <c r="S450" s="64"/>
      <c r="T450" s="64"/>
      <c r="U450" s="64"/>
      <c r="V450" s="64"/>
      <c r="W450" s="64"/>
      <c r="X450" s="64"/>
      <c r="Y450" s="64"/>
      <c r="Z450" s="64"/>
      <c r="AA450" s="64"/>
      <c r="AB450" s="64"/>
      <c r="AC450" s="64"/>
      <c r="AD450" s="64"/>
      <c r="AE450" s="64"/>
      <c r="AF450" s="64"/>
      <c r="AG450" s="64"/>
      <c r="AH450" s="64"/>
      <c r="AI450" s="64"/>
      <c r="AJ450" s="64"/>
      <c r="AK450" s="64"/>
      <c r="AL450" s="64"/>
      <c r="AM450" s="64"/>
      <c r="AN450" s="64"/>
      <c r="AO450" s="64"/>
      <c r="AP450" s="64"/>
      <c r="AQ450" s="64"/>
      <c r="AR450" s="64"/>
      <c r="AS450" s="64"/>
      <c r="AT450" s="64"/>
      <c r="AU450" s="64"/>
      <c r="AV450" s="64"/>
      <c r="AW450" s="64"/>
      <c r="AX450" s="64"/>
      <c r="AY450" s="64"/>
    </row>
    <row r="451" spans="11:51" x14ac:dyDescent="0.15">
      <c r="K451" s="64"/>
      <c r="L451" s="64"/>
      <c r="M451" s="64"/>
      <c r="N451" s="64"/>
      <c r="O451" s="64"/>
      <c r="P451" s="64"/>
      <c r="Q451" s="64"/>
      <c r="R451" s="64"/>
      <c r="S451" s="64"/>
      <c r="T451" s="64"/>
      <c r="U451" s="64"/>
      <c r="V451" s="64"/>
      <c r="W451" s="64"/>
      <c r="X451" s="64"/>
      <c r="Y451" s="64"/>
      <c r="Z451" s="64"/>
      <c r="AA451" s="64"/>
      <c r="AB451" s="64"/>
      <c r="AC451" s="64"/>
      <c r="AD451" s="64"/>
      <c r="AE451" s="64"/>
      <c r="AF451" s="64"/>
      <c r="AG451" s="64"/>
      <c r="AH451" s="64"/>
      <c r="AI451" s="64"/>
      <c r="AJ451" s="64"/>
      <c r="AK451" s="64"/>
      <c r="AL451" s="64"/>
      <c r="AM451" s="64"/>
      <c r="AN451" s="64"/>
      <c r="AO451" s="64"/>
      <c r="AP451" s="64"/>
      <c r="AQ451" s="64"/>
      <c r="AR451" s="64"/>
      <c r="AS451" s="64"/>
      <c r="AT451" s="64"/>
      <c r="AU451" s="64"/>
      <c r="AV451" s="64"/>
      <c r="AW451" s="64"/>
      <c r="AX451" s="64"/>
      <c r="AY451" s="64"/>
    </row>
    <row r="452" spans="11:51" x14ac:dyDescent="0.15">
      <c r="K452" s="64"/>
      <c r="L452" s="64"/>
      <c r="M452" s="64"/>
      <c r="N452" s="64"/>
      <c r="O452" s="64"/>
      <c r="P452" s="64"/>
      <c r="Q452" s="64"/>
      <c r="R452" s="64"/>
      <c r="S452" s="64"/>
      <c r="T452" s="64"/>
      <c r="U452" s="64"/>
      <c r="V452" s="64"/>
      <c r="W452" s="64"/>
      <c r="X452" s="64"/>
      <c r="Y452" s="64"/>
      <c r="Z452" s="64"/>
      <c r="AA452" s="64"/>
      <c r="AB452" s="64"/>
      <c r="AC452" s="64"/>
      <c r="AD452" s="64"/>
      <c r="AE452" s="64"/>
      <c r="AF452" s="64"/>
      <c r="AG452" s="64"/>
      <c r="AH452" s="64"/>
      <c r="AI452" s="64"/>
      <c r="AJ452" s="64"/>
      <c r="AK452" s="64"/>
      <c r="AL452" s="64"/>
      <c r="AM452" s="64"/>
      <c r="AN452" s="64"/>
      <c r="AO452" s="64"/>
      <c r="AP452" s="64"/>
      <c r="AQ452" s="64"/>
      <c r="AR452" s="64"/>
      <c r="AS452" s="64"/>
      <c r="AT452" s="64"/>
      <c r="AU452" s="64"/>
      <c r="AV452" s="64"/>
      <c r="AW452" s="64"/>
      <c r="AX452" s="64"/>
      <c r="AY452" s="64"/>
    </row>
    <row r="453" spans="11:51" x14ac:dyDescent="0.15">
      <c r="K453" s="64"/>
      <c r="L453" s="64"/>
      <c r="M453" s="64"/>
      <c r="N453" s="64"/>
      <c r="O453" s="64"/>
      <c r="P453" s="64"/>
      <c r="Q453" s="64"/>
      <c r="R453" s="64"/>
      <c r="S453" s="64"/>
      <c r="T453" s="64"/>
      <c r="U453" s="64"/>
      <c r="V453" s="64"/>
      <c r="W453" s="64"/>
      <c r="X453" s="64"/>
      <c r="Y453" s="64"/>
      <c r="Z453" s="64"/>
      <c r="AA453" s="64"/>
      <c r="AB453" s="64"/>
      <c r="AC453" s="64"/>
      <c r="AD453" s="64"/>
      <c r="AE453" s="64"/>
      <c r="AF453" s="64"/>
      <c r="AG453" s="64"/>
      <c r="AH453" s="64"/>
      <c r="AI453" s="64"/>
      <c r="AJ453" s="64"/>
      <c r="AK453" s="64"/>
      <c r="AL453" s="64"/>
      <c r="AM453" s="64"/>
      <c r="AN453" s="64"/>
      <c r="AO453" s="64"/>
      <c r="AP453" s="64"/>
      <c r="AQ453" s="64"/>
      <c r="AR453" s="64"/>
      <c r="AS453" s="64"/>
      <c r="AT453" s="64"/>
      <c r="AU453" s="64"/>
      <c r="AV453" s="64"/>
      <c r="AW453" s="64"/>
      <c r="AX453" s="64"/>
      <c r="AY453" s="64"/>
    </row>
    <row r="454" spans="11:51" x14ac:dyDescent="0.15">
      <c r="K454" s="64"/>
      <c r="L454" s="64"/>
      <c r="M454" s="64"/>
      <c r="N454" s="64"/>
      <c r="O454" s="64"/>
      <c r="P454" s="64"/>
      <c r="Q454" s="64"/>
      <c r="R454" s="64"/>
      <c r="S454" s="64"/>
      <c r="T454" s="64"/>
      <c r="U454" s="64"/>
      <c r="V454" s="64"/>
      <c r="W454" s="64"/>
      <c r="X454" s="64"/>
      <c r="Y454" s="64"/>
      <c r="Z454" s="64"/>
      <c r="AA454" s="64"/>
      <c r="AB454" s="64"/>
      <c r="AC454" s="64"/>
      <c r="AD454" s="64"/>
      <c r="AE454" s="64"/>
      <c r="AF454" s="64"/>
      <c r="AG454" s="64"/>
      <c r="AH454" s="64"/>
      <c r="AI454" s="64"/>
      <c r="AJ454" s="64"/>
      <c r="AK454" s="64"/>
      <c r="AL454" s="64"/>
      <c r="AM454" s="64"/>
      <c r="AN454" s="64"/>
      <c r="AO454" s="64"/>
      <c r="AP454" s="64"/>
      <c r="AQ454" s="64"/>
      <c r="AR454" s="64"/>
      <c r="AS454" s="64"/>
      <c r="AT454" s="64"/>
      <c r="AU454" s="64"/>
      <c r="AV454" s="64"/>
      <c r="AW454" s="64"/>
      <c r="AX454" s="64"/>
      <c r="AY454" s="64"/>
    </row>
    <row r="455" spans="11:51" x14ac:dyDescent="0.15">
      <c r="K455" s="64"/>
      <c r="L455" s="64"/>
      <c r="M455" s="64"/>
      <c r="N455" s="64"/>
      <c r="O455" s="64"/>
      <c r="P455" s="64"/>
      <c r="Q455" s="64"/>
      <c r="R455" s="64"/>
      <c r="S455" s="64"/>
      <c r="T455" s="64"/>
      <c r="U455" s="64"/>
      <c r="V455" s="64"/>
      <c r="W455" s="64"/>
      <c r="X455" s="64"/>
      <c r="Y455" s="64"/>
      <c r="Z455" s="64"/>
      <c r="AA455" s="64"/>
      <c r="AB455" s="64"/>
      <c r="AC455" s="64"/>
      <c r="AD455" s="64"/>
      <c r="AE455" s="64"/>
      <c r="AF455" s="64"/>
      <c r="AG455" s="64"/>
      <c r="AH455" s="64"/>
      <c r="AI455" s="64"/>
      <c r="AJ455" s="64"/>
      <c r="AK455" s="64"/>
      <c r="AL455" s="64"/>
      <c r="AM455" s="64"/>
      <c r="AN455" s="64"/>
      <c r="AO455" s="64"/>
      <c r="AP455" s="64"/>
      <c r="AQ455" s="64"/>
      <c r="AR455" s="64"/>
      <c r="AS455" s="64"/>
      <c r="AT455" s="64"/>
      <c r="AU455" s="64"/>
      <c r="AV455" s="64"/>
      <c r="AW455" s="64"/>
      <c r="AX455" s="64"/>
      <c r="AY455" s="64"/>
    </row>
    <row r="456" spans="11:51" x14ac:dyDescent="0.15">
      <c r="K456" s="64"/>
      <c r="L456" s="64"/>
      <c r="M456" s="64"/>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64"/>
      <c r="AK456" s="64"/>
      <c r="AL456" s="64"/>
      <c r="AM456" s="64"/>
      <c r="AN456" s="64"/>
      <c r="AO456" s="64"/>
      <c r="AP456" s="64"/>
      <c r="AQ456" s="64"/>
      <c r="AR456" s="64"/>
      <c r="AS456" s="64"/>
      <c r="AT456" s="64"/>
      <c r="AU456" s="64"/>
      <c r="AV456" s="64"/>
      <c r="AW456" s="64"/>
      <c r="AX456" s="64"/>
      <c r="AY456" s="64"/>
    </row>
    <row r="457" spans="11:51" x14ac:dyDescent="0.15">
      <c r="K457" s="64"/>
      <c r="L457" s="64"/>
      <c r="M457" s="64"/>
      <c r="N457" s="64"/>
      <c r="O457" s="64"/>
      <c r="P457" s="64"/>
      <c r="Q457" s="64"/>
      <c r="R457" s="64"/>
      <c r="S457" s="64"/>
      <c r="T457" s="64"/>
      <c r="U457" s="64"/>
      <c r="V457" s="64"/>
      <c r="W457" s="64"/>
      <c r="X457" s="64"/>
      <c r="Y457" s="64"/>
      <c r="Z457" s="64"/>
      <c r="AA457" s="64"/>
      <c r="AB457" s="64"/>
      <c r="AC457" s="64"/>
      <c r="AD457" s="64"/>
      <c r="AE457" s="64"/>
      <c r="AF457" s="64"/>
      <c r="AG457" s="64"/>
      <c r="AH457" s="64"/>
      <c r="AI457" s="64"/>
      <c r="AJ457" s="64"/>
      <c r="AK457" s="64"/>
      <c r="AL457" s="64"/>
      <c r="AM457" s="64"/>
      <c r="AN457" s="64"/>
      <c r="AO457" s="64"/>
      <c r="AP457" s="64"/>
      <c r="AQ457" s="64"/>
      <c r="AR457" s="64"/>
      <c r="AS457" s="64"/>
      <c r="AT457" s="64"/>
      <c r="AU457" s="64"/>
      <c r="AV457" s="64"/>
      <c r="AW457" s="64"/>
      <c r="AX457" s="64"/>
      <c r="AY457" s="64"/>
    </row>
    <row r="458" spans="11:51" x14ac:dyDescent="0.15">
      <c r="K458" s="64"/>
      <c r="L458" s="64"/>
      <c r="M458" s="64"/>
      <c r="N458" s="64"/>
      <c r="O458" s="64"/>
      <c r="P458" s="64"/>
      <c r="Q458" s="64"/>
      <c r="R458" s="64"/>
      <c r="S458" s="64"/>
      <c r="T458" s="64"/>
      <c r="U458" s="64"/>
      <c r="V458" s="64"/>
      <c r="W458" s="64"/>
      <c r="X458" s="64"/>
      <c r="Y458" s="64"/>
      <c r="Z458" s="64"/>
      <c r="AA458" s="64"/>
      <c r="AB458" s="64"/>
      <c r="AC458" s="64"/>
      <c r="AD458" s="64"/>
      <c r="AE458" s="64"/>
      <c r="AF458" s="64"/>
      <c r="AG458" s="64"/>
      <c r="AH458" s="64"/>
      <c r="AI458" s="64"/>
      <c r="AJ458" s="64"/>
      <c r="AK458" s="64"/>
      <c r="AL458" s="64"/>
      <c r="AM458" s="64"/>
      <c r="AN458" s="64"/>
      <c r="AO458" s="64"/>
      <c r="AP458" s="64"/>
      <c r="AQ458" s="64"/>
      <c r="AR458" s="64"/>
      <c r="AS458" s="64"/>
      <c r="AT458" s="64"/>
      <c r="AU458" s="64"/>
      <c r="AV458" s="64"/>
      <c r="AW458" s="64"/>
      <c r="AX458" s="64"/>
      <c r="AY458" s="64"/>
    </row>
    <row r="459" spans="11:51" x14ac:dyDescent="0.15">
      <c r="K459" s="64"/>
      <c r="L459" s="64"/>
      <c r="M459" s="64"/>
      <c r="N459" s="64"/>
      <c r="O459" s="64"/>
      <c r="P459" s="64"/>
      <c r="Q459" s="64"/>
      <c r="R459" s="64"/>
      <c r="S459" s="64"/>
      <c r="T459" s="64"/>
      <c r="U459" s="64"/>
      <c r="V459" s="64"/>
      <c r="W459" s="64"/>
      <c r="X459" s="64"/>
      <c r="Y459" s="64"/>
      <c r="Z459" s="64"/>
      <c r="AA459" s="64"/>
      <c r="AB459" s="64"/>
      <c r="AC459" s="64"/>
      <c r="AD459" s="64"/>
      <c r="AE459" s="64"/>
      <c r="AF459" s="64"/>
      <c r="AG459" s="64"/>
      <c r="AH459" s="64"/>
      <c r="AI459" s="64"/>
      <c r="AJ459" s="64"/>
      <c r="AK459" s="64"/>
      <c r="AL459" s="64"/>
      <c r="AM459" s="64"/>
      <c r="AN459" s="64"/>
      <c r="AO459" s="64"/>
      <c r="AP459" s="64"/>
      <c r="AQ459" s="64"/>
      <c r="AR459" s="64"/>
      <c r="AS459" s="64"/>
      <c r="AT459" s="64"/>
      <c r="AU459" s="64"/>
      <c r="AV459" s="64"/>
      <c r="AW459" s="64"/>
      <c r="AX459" s="64"/>
      <c r="AY459" s="64"/>
    </row>
    <row r="460" spans="11:51" x14ac:dyDescent="0.15">
      <c r="K460" s="64"/>
      <c r="L460" s="64"/>
      <c r="M460" s="64"/>
      <c r="N460" s="64"/>
      <c r="O460" s="64"/>
      <c r="P460" s="64"/>
      <c r="Q460" s="64"/>
      <c r="R460" s="64"/>
      <c r="S460" s="64"/>
      <c r="T460" s="64"/>
      <c r="U460" s="64"/>
      <c r="V460" s="64"/>
      <c r="W460" s="64"/>
      <c r="X460" s="64"/>
      <c r="Y460" s="64"/>
      <c r="Z460" s="64"/>
      <c r="AA460" s="64"/>
      <c r="AB460" s="64"/>
      <c r="AC460" s="64"/>
      <c r="AD460" s="64"/>
      <c r="AE460" s="64"/>
      <c r="AF460" s="64"/>
      <c r="AG460" s="64"/>
      <c r="AH460" s="64"/>
      <c r="AI460" s="64"/>
      <c r="AJ460" s="64"/>
      <c r="AK460" s="64"/>
      <c r="AL460" s="64"/>
      <c r="AM460" s="64"/>
      <c r="AN460" s="64"/>
      <c r="AO460" s="64"/>
      <c r="AP460" s="64"/>
      <c r="AQ460" s="64"/>
      <c r="AR460" s="64"/>
      <c r="AS460" s="64"/>
      <c r="AT460" s="64"/>
      <c r="AU460" s="64"/>
      <c r="AV460" s="64"/>
      <c r="AW460" s="64"/>
      <c r="AX460" s="64"/>
      <c r="AY460" s="64"/>
    </row>
    <row r="461" spans="11:51" x14ac:dyDescent="0.15">
      <c r="K461" s="64"/>
      <c r="L461" s="64"/>
      <c r="M461" s="64"/>
      <c r="N461" s="64"/>
      <c r="O461" s="64"/>
      <c r="P461" s="64"/>
      <c r="Q461" s="64"/>
      <c r="R461" s="64"/>
      <c r="S461" s="64"/>
      <c r="T461" s="64"/>
      <c r="U461" s="64"/>
      <c r="V461" s="64"/>
      <c r="W461" s="64"/>
      <c r="X461" s="64"/>
      <c r="Y461" s="64"/>
      <c r="Z461" s="64"/>
      <c r="AA461" s="64"/>
      <c r="AB461" s="64"/>
      <c r="AC461" s="64"/>
      <c r="AD461" s="64"/>
      <c r="AE461" s="64"/>
      <c r="AF461" s="64"/>
      <c r="AG461" s="64"/>
      <c r="AH461" s="64"/>
      <c r="AI461" s="64"/>
      <c r="AJ461" s="64"/>
      <c r="AK461" s="64"/>
      <c r="AL461" s="64"/>
      <c r="AM461" s="64"/>
      <c r="AN461" s="64"/>
      <c r="AO461" s="64"/>
      <c r="AP461" s="64"/>
      <c r="AQ461" s="64"/>
      <c r="AR461" s="64"/>
      <c r="AS461" s="64"/>
      <c r="AT461" s="64"/>
      <c r="AU461" s="64"/>
      <c r="AV461" s="64"/>
      <c r="AW461" s="64"/>
      <c r="AX461" s="64"/>
      <c r="AY461" s="64"/>
    </row>
    <row r="462" spans="11:51" x14ac:dyDescent="0.15">
      <c r="K462" s="64"/>
      <c r="L462" s="64"/>
      <c r="M462" s="64"/>
      <c r="N462" s="64"/>
      <c r="O462" s="64"/>
      <c r="P462" s="64"/>
      <c r="Q462" s="64"/>
      <c r="R462" s="64"/>
      <c r="S462" s="64"/>
      <c r="T462" s="64"/>
      <c r="U462" s="64"/>
      <c r="V462" s="64"/>
      <c r="W462" s="64"/>
      <c r="X462" s="64"/>
      <c r="Y462" s="64"/>
      <c r="Z462" s="64"/>
      <c r="AA462" s="64"/>
      <c r="AB462" s="64"/>
      <c r="AC462" s="64"/>
      <c r="AD462" s="64"/>
      <c r="AE462" s="64"/>
      <c r="AF462" s="64"/>
      <c r="AG462" s="64"/>
      <c r="AH462" s="64"/>
      <c r="AI462" s="64"/>
      <c r="AJ462" s="64"/>
      <c r="AK462" s="64"/>
      <c r="AL462" s="64"/>
      <c r="AM462" s="64"/>
      <c r="AN462" s="64"/>
      <c r="AO462" s="64"/>
      <c r="AP462" s="64"/>
      <c r="AQ462" s="64"/>
      <c r="AR462" s="64"/>
      <c r="AS462" s="64"/>
      <c r="AT462" s="64"/>
      <c r="AU462" s="64"/>
      <c r="AV462" s="64"/>
      <c r="AW462" s="64"/>
      <c r="AX462" s="64"/>
      <c r="AY462" s="64"/>
    </row>
    <row r="463" spans="11:51" x14ac:dyDescent="0.15">
      <c r="K463" s="64"/>
      <c r="L463" s="64"/>
      <c r="M463" s="64"/>
      <c r="N463" s="64"/>
      <c r="O463" s="64"/>
      <c r="P463" s="64"/>
      <c r="Q463" s="64"/>
      <c r="R463" s="64"/>
      <c r="S463" s="64"/>
      <c r="T463" s="64"/>
      <c r="U463" s="64"/>
      <c r="V463" s="64"/>
      <c r="W463" s="64"/>
      <c r="X463" s="64"/>
      <c r="Y463" s="64"/>
      <c r="Z463" s="64"/>
      <c r="AA463" s="64"/>
      <c r="AB463" s="64"/>
      <c r="AC463" s="64"/>
      <c r="AD463" s="64"/>
      <c r="AE463" s="64"/>
      <c r="AF463" s="64"/>
      <c r="AG463" s="64"/>
      <c r="AH463" s="64"/>
      <c r="AI463" s="64"/>
      <c r="AJ463" s="64"/>
      <c r="AK463" s="64"/>
      <c r="AL463" s="64"/>
      <c r="AM463" s="64"/>
      <c r="AN463" s="64"/>
      <c r="AO463" s="64"/>
      <c r="AP463" s="64"/>
      <c r="AQ463" s="64"/>
      <c r="AR463" s="64"/>
      <c r="AS463" s="64"/>
      <c r="AT463" s="64"/>
      <c r="AU463" s="64"/>
      <c r="AV463" s="64"/>
      <c r="AW463" s="64"/>
      <c r="AX463" s="64"/>
      <c r="AY463" s="64"/>
    </row>
    <row r="464" spans="11:51" x14ac:dyDescent="0.15">
      <c r="K464" s="64"/>
      <c r="L464" s="64"/>
      <c r="M464" s="64"/>
      <c r="N464" s="64"/>
      <c r="O464" s="64"/>
      <c r="P464" s="64"/>
      <c r="Q464" s="64"/>
      <c r="R464" s="64"/>
      <c r="S464" s="64"/>
      <c r="T464" s="64"/>
      <c r="U464" s="64"/>
      <c r="V464" s="64"/>
      <c r="W464" s="64"/>
      <c r="X464" s="64"/>
      <c r="Y464" s="64"/>
      <c r="Z464" s="64"/>
      <c r="AA464" s="64"/>
      <c r="AB464" s="64"/>
      <c r="AC464" s="64"/>
      <c r="AD464" s="64"/>
      <c r="AE464" s="64"/>
      <c r="AF464" s="64"/>
      <c r="AG464" s="64"/>
      <c r="AH464" s="64"/>
      <c r="AI464" s="64"/>
      <c r="AJ464" s="64"/>
      <c r="AK464" s="64"/>
      <c r="AL464" s="64"/>
      <c r="AM464" s="64"/>
      <c r="AN464" s="64"/>
      <c r="AO464" s="64"/>
      <c r="AP464" s="64"/>
      <c r="AQ464" s="64"/>
      <c r="AR464" s="64"/>
      <c r="AS464" s="64"/>
      <c r="AT464" s="64"/>
      <c r="AU464" s="64"/>
      <c r="AV464" s="64"/>
      <c r="AW464" s="64"/>
      <c r="AX464" s="64"/>
      <c r="AY464" s="64"/>
    </row>
    <row r="465" spans="11:51" x14ac:dyDescent="0.15">
      <c r="K465" s="64"/>
      <c r="L465" s="64"/>
      <c r="M465" s="64"/>
      <c r="N465" s="64"/>
      <c r="O465" s="64"/>
      <c r="P465" s="64"/>
      <c r="Q465" s="64"/>
      <c r="R465" s="64"/>
      <c r="S465" s="64"/>
      <c r="T465" s="64"/>
      <c r="U465" s="64"/>
      <c r="V465" s="64"/>
      <c r="W465" s="64"/>
      <c r="X465" s="64"/>
      <c r="Y465" s="64"/>
      <c r="Z465" s="64"/>
      <c r="AA465" s="64"/>
      <c r="AB465" s="64"/>
      <c r="AC465" s="64"/>
      <c r="AD465" s="64"/>
      <c r="AE465" s="64"/>
      <c r="AF465" s="64"/>
      <c r="AG465" s="64"/>
      <c r="AH465" s="64"/>
      <c r="AI465" s="64"/>
      <c r="AJ465" s="64"/>
      <c r="AK465" s="64"/>
      <c r="AL465" s="64"/>
      <c r="AM465" s="64"/>
      <c r="AN465" s="64"/>
      <c r="AO465" s="64"/>
      <c r="AP465" s="64"/>
      <c r="AQ465" s="64"/>
      <c r="AR465" s="64"/>
      <c r="AS465" s="64"/>
      <c r="AT465" s="64"/>
      <c r="AU465" s="64"/>
      <c r="AV465" s="64"/>
      <c r="AW465" s="64"/>
      <c r="AX465" s="64"/>
      <c r="AY465" s="64"/>
    </row>
    <row r="466" spans="11:51" x14ac:dyDescent="0.15">
      <c r="K466" s="64"/>
      <c r="L466" s="64"/>
      <c r="M466" s="64"/>
      <c r="N466" s="64"/>
      <c r="O466" s="64"/>
      <c r="P466" s="64"/>
      <c r="Q466" s="64"/>
      <c r="R466" s="64"/>
      <c r="S466" s="64"/>
      <c r="T466" s="64"/>
      <c r="U466" s="64"/>
      <c r="V466" s="64"/>
      <c r="W466" s="64"/>
      <c r="X466" s="64"/>
      <c r="Y466" s="64"/>
      <c r="Z466" s="64"/>
      <c r="AA466" s="64"/>
      <c r="AB466" s="64"/>
      <c r="AC466" s="64"/>
      <c r="AD466" s="64"/>
      <c r="AE466" s="64"/>
      <c r="AF466" s="64"/>
      <c r="AG466" s="64"/>
      <c r="AH466" s="64"/>
      <c r="AI466" s="64"/>
      <c r="AJ466" s="64"/>
      <c r="AK466" s="64"/>
      <c r="AL466" s="64"/>
      <c r="AM466" s="64"/>
      <c r="AN466" s="64"/>
      <c r="AO466" s="64"/>
      <c r="AP466" s="64"/>
      <c r="AQ466" s="64"/>
      <c r="AR466" s="64"/>
      <c r="AS466" s="64"/>
      <c r="AT466" s="64"/>
      <c r="AU466" s="64"/>
      <c r="AV466" s="64"/>
      <c r="AW466" s="64"/>
      <c r="AX466" s="64"/>
      <c r="AY466" s="64"/>
    </row>
    <row r="467" spans="11:51" x14ac:dyDescent="0.15">
      <c r="K467" s="64"/>
      <c r="L467" s="64"/>
      <c r="M467" s="64"/>
      <c r="N467" s="64"/>
      <c r="O467" s="64"/>
      <c r="P467" s="64"/>
      <c r="Q467" s="64"/>
      <c r="R467" s="64"/>
      <c r="S467" s="64"/>
      <c r="T467" s="64"/>
      <c r="U467" s="64"/>
      <c r="V467" s="64"/>
      <c r="W467" s="64"/>
      <c r="X467" s="64"/>
      <c r="Y467" s="64"/>
      <c r="Z467" s="64"/>
      <c r="AA467" s="64"/>
      <c r="AB467" s="64"/>
      <c r="AC467" s="64"/>
      <c r="AD467" s="64"/>
      <c r="AE467" s="64"/>
      <c r="AF467" s="64"/>
      <c r="AG467" s="64"/>
      <c r="AH467" s="64"/>
      <c r="AI467" s="64"/>
      <c r="AJ467" s="64"/>
      <c r="AK467" s="64"/>
      <c r="AL467" s="64"/>
      <c r="AM467" s="64"/>
      <c r="AN467" s="64"/>
      <c r="AO467" s="64"/>
      <c r="AP467" s="64"/>
      <c r="AQ467" s="64"/>
      <c r="AR467" s="64"/>
      <c r="AS467" s="64"/>
      <c r="AT467" s="64"/>
      <c r="AU467" s="64"/>
      <c r="AV467" s="64"/>
      <c r="AW467" s="64"/>
      <c r="AX467" s="64"/>
      <c r="AY467" s="64"/>
    </row>
    <row r="468" spans="11:51" x14ac:dyDescent="0.15">
      <c r="K468" s="64"/>
      <c r="L468" s="64"/>
      <c r="M468" s="64"/>
      <c r="N468" s="64"/>
      <c r="O468" s="64"/>
      <c r="P468" s="64"/>
      <c r="Q468" s="64"/>
      <c r="R468" s="64"/>
      <c r="S468" s="64"/>
      <c r="T468" s="64"/>
      <c r="U468" s="64"/>
      <c r="V468" s="64"/>
      <c r="W468" s="64"/>
      <c r="X468" s="64"/>
      <c r="Y468" s="64"/>
      <c r="Z468" s="64"/>
      <c r="AA468" s="64"/>
      <c r="AB468" s="64"/>
      <c r="AC468" s="64"/>
      <c r="AD468" s="64"/>
      <c r="AE468" s="64"/>
      <c r="AF468" s="64"/>
      <c r="AG468" s="64"/>
      <c r="AH468" s="64"/>
      <c r="AI468" s="64"/>
      <c r="AJ468" s="64"/>
      <c r="AK468" s="64"/>
      <c r="AL468" s="64"/>
      <c r="AM468" s="64"/>
      <c r="AN468" s="64"/>
      <c r="AO468" s="64"/>
      <c r="AP468" s="64"/>
      <c r="AQ468" s="64"/>
      <c r="AR468" s="64"/>
      <c r="AS468" s="64"/>
      <c r="AT468" s="64"/>
      <c r="AU468" s="64"/>
      <c r="AV468" s="64"/>
      <c r="AW468" s="64"/>
      <c r="AX468" s="64"/>
      <c r="AY468" s="64"/>
    </row>
    <row r="469" spans="11:51" x14ac:dyDescent="0.15">
      <c r="K469" s="64"/>
      <c r="L469" s="64"/>
      <c r="M469" s="64"/>
      <c r="N469" s="64"/>
      <c r="O469" s="64"/>
      <c r="P469" s="64"/>
      <c r="Q469" s="64"/>
      <c r="R469" s="64"/>
      <c r="S469" s="64"/>
      <c r="T469" s="64"/>
      <c r="U469" s="64"/>
      <c r="V469" s="64"/>
      <c r="W469" s="64"/>
      <c r="X469" s="64"/>
      <c r="Y469" s="64"/>
      <c r="Z469" s="64"/>
      <c r="AA469" s="64"/>
      <c r="AB469" s="64"/>
      <c r="AC469" s="64"/>
      <c r="AD469" s="64"/>
      <c r="AE469" s="64"/>
      <c r="AF469" s="64"/>
      <c r="AG469" s="64"/>
      <c r="AH469" s="64"/>
      <c r="AI469" s="64"/>
      <c r="AJ469" s="64"/>
      <c r="AK469" s="64"/>
      <c r="AL469" s="64"/>
      <c r="AM469" s="64"/>
      <c r="AN469" s="64"/>
      <c r="AO469" s="64"/>
      <c r="AP469" s="64"/>
      <c r="AQ469" s="64"/>
      <c r="AR469" s="64"/>
      <c r="AS469" s="64"/>
      <c r="AT469" s="64"/>
      <c r="AU469" s="64"/>
      <c r="AV469" s="64"/>
      <c r="AW469" s="64"/>
      <c r="AX469" s="64"/>
      <c r="AY469" s="64"/>
    </row>
    <row r="470" spans="11:51" x14ac:dyDescent="0.15">
      <c r="K470" s="64"/>
      <c r="L470" s="64"/>
      <c r="M470" s="64"/>
      <c r="N470" s="64"/>
      <c r="O470" s="64"/>
      <c r="P470" s="64"/>
      <c r="Q470" s="64"/>
      <c r="R470" s="64"/>
      <c r="S470" s="64"/>
      <c r="T470" s="64"/>
      <c r="U470" s="64"/>
      <c r="V470" s="64"/>
      <c r="W470" s="64"/>
      <c r="X470" s="64"/>
      <c r="Y470" s="64"/>
      <c r="Z470" s="64"/>
      <c r="AA470" s="64"/>
      <c r="AB470" s="64"/>
      <c r="AC470" s="64"/>
      <c r="AD470" s="64"/>
      <c r="AE470" s="64"/>
      <c r="AF470" s="64"/>
      <c r="AG470" s="64"/>
      <c r="AH470" s="64"/>
      <c r="AI470" s="64"/>
      <c r="AJ470" s="64"/>
      <c r="AK470" s="64"/>
      <c r="AL470" s="64"/>
      <c r="AM470" s="64"/>
      <c r="AN470" s="64"/>
      <c r="AO470" s="64"/>
      <c r="AP470" s="64"/>
      <c r="AQ470" s="64"/>
      <c r="AR470" s="64"/>
      <c r="AS470" s="64"/>
      <c r="AT470" s="64"/>
      <c r="AU470" s="64"/>
      <c r="AV470" s="64"/>
      <c r="AW470" s="64"/>
      <c r="AX470" s="64"/>
      <c r="AY470" s="64"/>
    </row>
    <row r="471" spans="11:51" x14ac:dyDescent="0.15">
      <c r="K471" s="64"/>
      <c r="L471" s="64"/>
      <c r="M471" s="64"/>
      <c r="N471" s="64"/>
      <c r="O471" s="64"/>
      <c r="P471" s="64"/>
      <c r="Q471" s="64"/>
      <c r="R471" s="64"/>
      <c r="S471" s="64"/>
      <c r="T471" s="64"/>
      <c r="U471" s="64"/>
      <c r="V471" s="64"/>
      <c r="W471" s="64"/>
      <c r="X471" s="64"/>
      <c r="Y471" s="64"/>
      <c r="Z471" s="64"/>
      <c r="AA471" s="64"/>
      <c r="AB471" s="64"/>
      <c r="AC471" s="64"/>
      <c r="AD471" s="64"/>
      <c r="AE471" s="64"/>
      <c r="AF471" s="64"/>
      <c r="AG471" s="64"/>
      <c r="AH471" s="64"/>
      <c r="AI471" s="64"/>
      <c r="AJ471" s="64"/>
      <c r="AK471" s="64"/>
      <c r="AL471" s="64"/>
      <c r="AM471" s="64"/>
      <c r="AN471" s="64"/>
      <c r="AO471" s="64"/>
      <c r="AP471" s="64"/>
      <c r="AQ471" s="64"/>
      <c r="AR471" s="64"/>
      <c r="AS471" s="64"/>
      <c r="AT471" s="64"/>
      <c r="AU471" s="64"/>
      <c r="AV471" s="64"/>
      <c r="AW471" s="64"/>
      <c r="AX471" s="64"/>
      <c r="AY471" s="64"/>
    </row>
    <row r="472" spans="11:51" x14ac:dyDescent="0.15">
      <c r="K472" s="64"/>
      <c r="L472" s="64"/>
      <c r="M472" s="64"/>
      <c r="N472" s="64"/>
      <c r="O472" s="64"/>
      <c r="P472" s="64"/>
      <c r="Q472" s="64"/>
      <c r="R472" s="64"/>
      <c r="S472" s="64"/>
      <c r="T472" s="64"/>
      <c r="U472" s="64"/>
      <c r="V472" s="64"/>
      <c r="W472" s="64"/>
      <c r="X472" s="64"/>
      <c r="Y472" s="64"/>
      <c r="Z472" s="64"/>
      <c r="AA472" s="64"/>
      <c r="AB472" s="64"/>
      <c r="AC472" s="64"/>
      <c r="AD472" s="64"/>
      <c r="AE472" s="64"/>
      <c r="AF472" s="64"/>
      <c r="AG472" s="64"/>
      <c r="AH472" s="64"/>
      <c r="AI472" s="64"/>
      <c r="AJ472" s="64"/>
      <c r="AK472" s="64"/>
      <c r="AL472" s="64"/>
      <c r="AM472" s="64"/>
      <c r="AN472" s="64"/>
      <c r="AO472" s="64"/>
      <c r="AP472" s="64"/>
      <c r="AQ472" s="64"/>
      <c r="AR472" s="64"/>
      <c r="AS472" s="64"/>
      <c r="AT472" s="64"/>
      <c r="AU472" s="64"/>
      <c r="AV472" s="64"/>
      <c r="AW472" s="64"/>
      <c r="AX472" s="64"/>
      <c r="AY472" s="64"/>
    </row>
    <row r="473" spans="11:51" x14ac:dyDescent="0.15">
      <c r="K473" s="64"/>
      <c r="L473" s="64"/>
      <c r="M473" s="64"/>
      <c r="N473" s="64"/>
      <c r="O473" s="64"/>
      <c r="P473" s="64"/>
      <c r="Q473" s="64"/>
      <c r="R473" s="64"/>
      <c r="S473" s="64"/>
      <c r="T473" s="64"/>
      <c r="U473" s="64"/>
      <c r="V473" s="64"/>
      <c r="W473" s="64"/>
      <c r="X473" s="64"/>
      <c r="Y473" s="64"/>
      <c r="Z473" s="64"/>
      <c r="AA473" s="64"/>
      <c r="AB473" s="64"/>
      <c r="AC473" s="64"/>
      <c r="AD473" s="64"/>
      <c r="AE473" s="64"/>
      <c r="AF473" s="64"/>
      <c r="AG473" s="64"/>
      <c r="AH473" s="64"/>
      <c r="AI473" s="64"/>
      <c r="AJ473" s="64"/>
      <c r="AK473" s="64"/>
      <c r="AL473" s="64"/>
      <c r="AM473" s="64"/>
      <c r="AN473" s="64"/>
      <c r="AO473" s="64"/>
      <c r="AP473" s="64"/>
      <c r="AQ473" s="64"/>
      <c r="AR473" s="64"/>
      <c r="AS473" s="64"/>
      <c r="AT473" s="64"/>
      <c r="AU473" s="64"/>
      <c r="AV473" s="64"/>
      <c r="AW473" s="64"/>
      <c r="AX473" s="64"/>
      <c r="AY473" s="64"/>
    </row>
    <row r="474" spans="11:51" x14ac:dyDescent="0.15">
      <c r="K474" s="64"/>
      <c r="L474" s="64"/>
      <c r="M474" s="64"/>
      <c r="N474" s="64"/>
      <c r="O474" s="64"/>
      <c r="P474" s="64"/>
      <c r="Q474" s="64"/>
      <c r="R474" s="64"/>
      <c r="S474" s="64"/>
      <c r="T474" s="64"/>
      <c r="U474" s="64"/>
      <c r="V474" s="64"/>
      <c r="W474" s="64"/>
      <c r="X474" s="64"/>
      <c r="Y474" s="64"/>
      <c r="Z474" s="64"/>
      <c r="AA474" s="64"/>
      <c r="AB474" s="64"/>
      <c r="AC474" s="64"/>
      <c r="AD474" s="64"/>
      <c r="AE474" s="64"/>
      <c r="AF474" s="64"/>
      <c r="AG474" s="64"/>
      <c r="AH474" s="64"/>
      <c r="AI474" s="64"/>
      <c r="AJ474" s="64"/>
      <c r="AK474" s="64"/>
      <c r="AL474" s="64"/>
      <c r="AM474" s="64"/>
      <c r="AN474" s="64"/>
      <c r="AO474" s="64"/>
      <c r="AP474" s="64"/>
      <c r="AQ474" s="64"/>
      <c r="AR474" s="64"/>
      <c r="AS474" s="64"/>
      <c r="AT474" s="64"/>
      <c r="AU474" s="64"/>
      <c r="AV474" s="64"/>
      <c r="AW474" s="64"/>
      <c r="AX474" s="64"/>
      <c r="AY474" s="64"/>
    </row>
    <row r="475" spans="11:51" x14ac:dyDescent="0.15">
      <c r="K475" s="64"/>
      <c r="L475" s="64"/>
      <c r="M475" s="64"/>
      <c r="N475" s="64"/>
      <c r="O475" s="64"/>
      <c r="P475" s="64"/>
      <c r="Q475" s="64"/>
      <c r="R475" s="64"/>
      <c r="S475" s="64"/>
      <c r="T475" s="64"/>
      <c r="U475" s="64"/>
      <c r="V475" s="64"/>
      <c r="W475" s="64"/>
      <c r="X475" s="64"/>
      <c r="Y475" s="64"/>
      <c r="Z475" s="64"/>
      <c r="AA475" s="64"/>
      <c r="AB475" s="64"/>
      <c r="AC475" s="64"/>
      <c r="AD475" s="64"/>
      <c r="AE475" s="64"/>
      <c r="AF475" s="64"/>
      <c r="AG475" s="64"/>
      <c r="AH475" s="64"/>
      <c r="AI475" s="64"/>
      <c r="AJ475" s="64"/>
      <c r="AK475" s="64"/>
      <c r="AL475" s="64"/>
      <c r="AM475" s="64"/>
      <c r="AN475" s="64"/>
      <c r="AO475" s="64"/>
      <c r="AP475" s="64"/>
      <c r="AQ475" s="64"/>
      <c r="AR475" s="64"/>
      <c r="AS475" s="64"/>
      <c r="AT475" s="64"/>
      <c r="AU475" s="64"/>
      <c r="AV475" s="64"/>
      <c r="AW475" s="64"/>
      <c r="AX475" s="64"/>
      <c r="AY475" s="64"/>
    </row>
    <row r="476" spans="11:51" x14ac:dyDescent="0.15">
      <c r="K476" s="64"/>
      <c r="L476" s="64"/>
      <c r="M476" s="64"/>
      <c r="N476" s="64"/>
      <c r="O476" s="64"/>
      <c r="P476" s="64"/>
      <c r="Q476" s="64"/>
      <c r="R476" s="64"/>
      <c r="S476" s="64"/>
      <c r="T476" s="64"/>
      <c r="U476" s="64"/>
      <c r="V476" s="64"/>
      <c r="W476" s="64"/>
      <c r="X476" s="64"/>
      <c r="Y476" s="64"/>
      <c r="Z476" s="64"/>
      <c r="AA476" s="64"/>
      <c r="AB476" s="64"/>
      <c r="AC476" s="64"/>
      <c r="AD476" s="64"/>
      <c r="AE476" s="64"/>
      <c r="AF476" s="64"/>
      <c r="AG476" s="64"/>
      <c r="AH476" s="64"/>
      <c r="AI476" s="64"/>
      <c r="AJ476" s="64"/>
      <c r="AK476" s="64"/>
      <c r="AL476" s="64"/>
      <c r="AM476" s="64"/>
      <c r="AN476" s="64"/>
      <c r="AO476" s="64"/>
      <c r="AP476" s="64"/>
      <c r="AQ476" s="64"/>
      <c r="AR476" s="64"/>
      <c r="AS476" s="64"/>
      <c r="AT476" s="64"/>
      <c r="AU476" s="64"/>
      <c r="AV476" s="64"/>
      <c r="AW476" s="64"/>
      <c r="AX476" s="64"/>
      <c r="AY476" s="64"/>
    </row>
    <row r="477" spans="11:51" x14ac:dyDescent="0.15">
      <c r="K477" s="64"/>
      <c r="L477" s="64"/>
      <c r="M477" s="64"/>
      <c r="N477" s="64"/>
      <c r="O477" s="64"/>
      <c r="P477" s="64"/>
      <c r="Q477" s="64"/>
      <c r="R477" s="64"/>
      <c r="S477" s="64"/>
      <c r="T477" s="64"/>
      <c r="U477" s="64"/>
      <c r="V477" s="64"/>
      <c r="W477" s="64"/>
      <c r="X477" s="64"/>
      <c r="Y477" s="64"/>
      <c r="Z477" s="64"/>
      <c r="AA477" s="64"/>
      <c r="AB477" s="64"/>
      <c r="AC477" s="64"/>
      <c r="AD477" s="64"/>
      <c r="AE477" s="64"/>
      <c r="AF477" s="64"/>
      <c r="AG477" s="64"/>
      <c r="AH477" s="64"/>
      <c r="AI477" s="64"/>
      <c r="AJ477" s="64"/>
      <c r="AK477" s="64"/>
      <c r="AL477" s="64"/>
      <c r="AM477" s="64"/>
      <c r="AN477" s="64"/>
      <c r="AO477" s="64"/>
      <c r="AP477" s="64"/>
      <c r="AQ477" s="64"/>
      <c r="AR477" s="64"/>
      <c r="AS477" s="64"/>
      <c r="AT477" s="64"/>
      <c r="AU477" s="64"/>
      <c r="AV477" s="64"/>
      <c r="AW477" s="64"/>
      <c r="AX477" s="64"/>
      <c r="AY477" s="64"/>
    </row>
    <row r="478" spans="11:51" x14ac:dyDescent="0.15">
      <c r="K478" s="64"/>
      <c r="L478" s="64"/>
      <c r="M478" s="64"/>
      <c r="N478" s="64"/>
      <c r="O478" s="64"/>
      <c r="P478" s="64"/>
      <c r="Q478" s="64"/>
      <c r="R478" s="64"/>
      <c r="S478" s="64"/>
      <c r="T478" s="64"/>
      <c r="U478" s="64"/>
      <c r="V478" s="64"/>
      <c r="W478" s="64"/>
      <c r="X478" s="64"/>
      <c r="Y478" s="64"/>
      <c r="Z478" s="64"/>
      <c r="AA478" s="64"/>
      <c r="AB478" s="64"/>
      <c r="AC478" s="64"/>
      <c r="AD478" s="64"/>
      <c r="AE478" s="64"/>
      <c r="AF478" s="64"/>
      <c r="AG478" s="64"/>
      <c r="AH478" s="64"/>
      <c r="AI478" s="64"/>
      <c r="AJ478" s="64"/>
      <c r="AK478" s="64"/>
      <c r="AL478" s="64"/>
      <c r="AM478" s="64"/>
      <c r="AN478" s="64"/>
      <c r="AO478" s="64"/>
      <c r="AP478" s="64"/>
      <c r="AQ478" s="64"/>
      <c r="AR478" s="64"/>
      <c r="AS478" s="64"/>
      <c r="AT478" s="64"/>
      <c r="AU478" s="64"/>
      <c r="AV478" s="64"/>
      <c r="AW478" s="64"/>
      <c r="AX478" s="64"/>
      <c r="AY478" s="64"/>
    </row>
    <row r="479" spans="11:51" x14ac:dyDescent="0.15">
      <c r="K479" s="64"/>
      <c r="L479" s="64"/>
      <c r="M479" s="64"/>
      <c r="N479" s="64"/>
      <c r="O479" s="64"/>
      <c r="P479" s="64"/>
      <c r="Q479" s="64"/>
      <c r="R479" s="64"/>
      <c r="S479" s="64"/>
      <c r="T479" s="64"/>
      <c r="U479" s="64"/>
      <c r="V479" s="64"/>
      <c r="W479" s="64"/>
      <c r="X479" s="64"/>
      <c r="Y479" s="64"/>
      <c r="Z479" s="64"/>
      <c r="AA479" s="64"/>
      <c r="AB479" s="64"/>
      <c r="AC479" s="64"/>
      <c r="AD479" s="64"/>
      <c r="AE479" s="64"/>
      <c r="AF479" s="64"/>
      <c r="AG479" s="64"/>
      <c r="AH479" s="64"/>
      <c r="AI479" s="64"/>
      <c r="AJ479" s="64"/>
      <c r="AK479" s="64"/>
      <c r="AL479" s="64"/>
      <c r="AM479" s="64"/>
      <c r="AN479" s="64"/>
      <c r="AO479" s="64"/>
      <c r="AP479" s="64"/>
      <c r="AQ479" s="64"/>
      <c r="AR479" s="64"/>
      <c r="AS479" s="64"/>
      <c r="AT479" s="64"/>
      <c r="AU479" s="64"/>
      <c r="AV479" s="64"/>
      <c r="AW479" s="64"/>
      <c r="AX479" s="64"/>
      <c r="AY479" s="64"/>
    </row>
    <row r="480" spans="11:51" x14ac:dyDescent="0.15">
      <c r="K480" s="64"/>
      <c r="L480" s="64"/>
      <c r="M480" s="64"/>
      <c r="N480" s="64"/>
      <c r="O480" s="64"/>
      <c r="P480" s="64"/>
      <c r="Q480" s="64"/>
      <c r="R480" s="64"/>
      <c r="S480" s="64"/>
      <c r="T480" s="64"/>
      <c r="U480" s="64"/>
      <c r="V480" s="64"/>
      <c r="W480" s="64"/>
      <c r="X480" s="64"/>
      <c r="Y480" s="64"/>
      <c r="Z480" s="64"/>
      <c r="AA480" s="64"/>
      <c r="AB480" s="64"/>
      <c r="AC480" s="64"/>
      <c r="AD480" s="64"/>
      <c r="AE480" s="64"/>
      <c r="AF480" s="64"/>
      <c r="AG480" s="64"/>
      <c r="AH480" s="64"/>
      <c r="AI480" s="64"/>
      <c r="AJ480" s="64"/>
      <c r="AK480" s="64"/>
      <c r="AL480" s="64"/>
      <c r="AM480" s="64"/>
      <c r="AN480" s="64"/>
      <c r="AO480" s="64"/>
      <c r="AP480" s="64"/>
      <c r="AQ480" s="64"/>
      <c r="AR480" s="64"/>
      <c r="AS480" s="64"/>
      <c r="AT480" s="64"/>
      <c r="AU480" s="64"/>
      <c r="AV480" s="64"/>
      <c r="AW480" s="64"/>
      <c r="AX480" s="64"/>
      <c r="AY480" s="64"/>
    </row>
    <row r="481" spans="11:51" x14ac:dyDescent="0.15">
      <c r="K481" s="64"/>
      <c r="L481" s="64"/>
      <c r="M481" s="64"/>
      <c r="N481" s="64"/>
      <c r="O481" s="64"/>
      <c r="P481" s="64"/>
      <c r="Q481" s="64"/>
      <c r="R481" s="64"/>
      <c r="S481" s="64"/>
      <c r="T481" s="64"/>
      <c r="U481" s="64"/>
      <c r="V481" s="64"/>
      <c r="W481" s="64"/>
      <c r="X481" s="64"/>
      <c r="Y481" s="64"/>
      <c r="Z481" s="64"/>
      <c r="AA481" s="64"/>
      <c r="AB481" s="64"/>
      <c r="AC481" s="64"/>
      <c r="AD481" s="64"/>
      <c r="AE481" s="64"/>
      <c r="AF481" s="64"/>
      <c r="AG481" s="64"/>
      <c r="AH481" s="64"/>
      <c r="AI481" s="64"/>
      <c r="AJ481" s="64"/>
      <c r="AK481" s="64"/>
      <c r="AL481" s="64"/>
      <c r="AM481" s="64"/>
      <c r="AN481" s="64"/>
      <c r="AO481" s="64"/>
      <c r="AP481" s="64"/>
      <c r="AQ481" s="64"/>
      <c r="AR481" s="64"/>
      <c r="AS481" s="64"/>
      <c r="AT481" s="64"/>
      <c r="AU481" s="64"/>
      <c r="AV481" s="64"/>
      <c r="AW481" s="64"/>
      <c r="AX481" s="64"/>
      <c r="AY481" s="64"/>
    </row>
    <row r="482" spans="11:51" x14ac:dyDescent="0.15">
      <c r="K482" s="64"/>
      <c r="L482" s="64"/>
      <c r="M482" s="64"/>
      <c r="N482" s="64"/>
      <c r="O482" s="64"/>
      <c r="P482" s="64"/>
      <c r="Q482" s="64"/>
      <c r="R482" s="64"/>
      <c r="S482" s="64"/>
      <c r="T482" s="64"/>
      <c r="U482" s="64"/>
      <c r="V482" s="64"/>
      <c r="W482" s="64"/>
      <c r="X482" s="64"/>
      <c r="Y482" s="64"/>
      <c r="Z482" s="64"/>
      <c r="AA482" s="64"/>
      <c r="AB482" s="64"/>
      <c r="AC482" s="64"/>
      <c r="AD482" s="64"/>
      <c r="AE482" s="64"/>
      <c r="AF482" s="64"/>
      <c r="AG482" s="64"/>
      <c r="AH482" s="64"/>
      <c r="AI482" s="64"/>
      <c r="AJ482" s="64"/>
      <c r="AK482" s="64"/>
      <c r="AL482" s="64"/>
      <c r="AM482" s="64"/>
      <c r="AN482" s="64"/>
      <c r="AO482" s="64"/>
      <c r="AP482" s="64"/>
      <c r="AQ482" s="64"/>
      <c r="AR482" s="64"/>
      <c r="AS482" s="64"/>
      <c r="AT482" s="64"/>
      <c r="AU482" s="64"/>
      <c r="AV482" s="64"/>
      <c r="AW482" s="64"/>
      <c r="AX482" s="64"/>
      <c r="AY482" s="64"/>
    </row>
    <row r="483" spans="11:51" x14ac:dyDescent="0.15">
      <c r="K483" s="64"/>
      <c r="L483" s="64"/>
      <c r="M483" s="64"/>
      <c r="N483" s="64"/>
      <c r="O483" s="64"/>
      <c r="P483" s="64"/>
      <c r="Q483" s="64"/>
      <c r="R483" s="64"/>
      <c r="S483" s="64"/>
      <c r="T483" s="64"/>
      <c r="U483" s="64"/>
      <c r="V483" s="64"/>
      <c r="W483" s="64"/>
      <c r="X483" s="64"/>
      <c r="Y483" s="64"/>
      <c r="Z483" s="64"/>
      <c r="AA483" s="64"/>
      <c r="AB483" s="64"/>
      <c r="AC483" s="64"/>
      <c r="AD483" s="64"/>
      <c r="AE483" s="64"/>
      <c r="AF483" s="64"/>
      <c r="AG483" s="64"/>
      <c r="AH483" s="64"/>
      <c r="AI483" s="64"/>
      <c r="AJ483" s="64"/>
      <c r="AK483" s="64"/>
      <c r="AL483" s="64"/>
      <c r="AM483" s="64"/>
      <c r="AN483" s="64"/>
      <c r="AO483" s="64"/>
      <c r="AP483" s="64"/>
      <c r="AQ483" s="64"/>
      <c r="AR483" s="64"/>
      <c r="AS483" s="64"/>
      <c r="AT483" s="64"/>
      <c r="AU483" s="64"/>
      <c r="AV483" s="64"/>
      <c r="AW483" s="64"/>
      <c r="AX483" s="64"/>
      <c r="AY483" s="64"/>
    </row>
    <row r="484" spans="11:51" x14ac:dyDescent="0.15">
      <c r="K484" s="64"/>
      <c r="L484" s="64"/>
      <c r="M484" s="64"/>
      <c r="N484" s="64"/>
      <c r="O484" s="64"/>
      <c r="P484" s="64"/>
      <c r="Q484" s="64"/>
      <c r="R484" s="64"/>
      <c r="S484" s="64"/>
      <c r="T484" s="64"/>
      <c r="U484" s="64"/>
      <c r="V484" s="64"/>
      <c r="W484" s="64"/>
      <c r="X484" s="64"/>
      <c r="Y484" s="64"/>
      <c r="Z484" s="64"/>
      <c r="AA484" s="64"/>
      <c r="AB484" s="64"/>
      <c r="AC484" s="64"/>
      <c r="AD484" s="64"/>
      <c r="AE484" s="64"/>
      <c r="AF484" s="64"/>
      <c r="AG484" s="64"/>
      <c r="AH484" s="64"/>
      <c r="AI484" s="64"/>
      <c r="AJ484" s="64"/>
      <c r="AK484" s="64"/>
      <c r="AL484" s="64"/>
      <c r="AM484" s="64"/>
      <c r="AN484" s="64"/>
      <c r="AO484" s="64"/>
      <c r="AP484" s="64"/>
      <c r="AQ484" s="64"/>
      <c r="AR484" s="64"/>
      <c r="AS484" s="64"/>
      <c r="AT484" s="64"/>
      <c r="AU484" s="64"/>
      <c r="AV484" s="64"/>
      <c r="AW484" s="64"/>
      <c r="AX484" s="64"/>
      <c r="AY484" s="64"/>
    </row>
    <row r="485" spans="11:51" x14ac:dyDescent="0.15">
      <c r="K485" s="64"/>
      <c r="L485" s="64"/>
      <c r="M485" s="64"/>
      <c r="N485" s="64"/>
      <c r="O485" s="64"/>
      <c r="P485" s="64"/>
      <c r="Q485" s="64"/>
      <c r="R485" s="64"/>
      <c r="S485" s="64"/>
      <c r="T485" s="64"/>
      <c r="U485" s="64"/>
      <c r="V485" s="64"/>
      <c r="W485" s="64"/>
      <c r="X485" s="64"/>
      <c r="Y485" s="64"/>
      <c r="Z485" s="64"/>
      <c r="AA485" s="64"/>
      <c r="AB485" s="64"/>
      <c r="AC485" s="64"/>
      <c r="AD485" s="64"/>
      <c r="AE485" s="64"/>
      <c r="AF485" s="64"/>
      <c r="AG485" s="64"/>
      <c r="AH485" s="64"/>
      <c r="AI485" s="64"/>
      <c r="AJ485" s="64"/>
      <c r="AK485" s="64"/>
      <c r="AL485" s="64"/>
      <c r="AM485" s="64"/>
      <c r="AN485" s="64"/>
      <c r="AO485" s="64"/>
      <c r="AP485" s="64"/>
      <c r="AQ485" s="64"/>
      <c r="AR485" s="64"/>
      <c r="AS485" s="64"/>
      <c r="AT485" s="64"/>
      <c r="AU485" s="64"/>
      <c r="AV485" s="64"/>
      <c r="AW485" s="64"/>
      <c r="AX485" s="64"/>
      <c r="AY485" s="64"/>
    </row>
    <row r="486" spans="11:51" x14ac:dyDescent="0.15">
      <c r="K486" s="64"/>
      <c r="L486" s="64"/>
      <c r="M486" s="64"/>
      <c r="N486" s="64"/>
      <c r="O486" s="64"/>
      <c r="P486" s="64"/>
      <c r="Q486" s="64"/>
      <c r="R486" s="64"/>
      <c r="S486" s="64"/>
      <c r="T486" s="64"/>
      <c r="U486" s="64"/>
      <c r="V486" s="64"/>
      <c r="W486" s="64"/>
      <c r="X486" s="64"/>
      <c r="Y486" s="64"/>
      <c r="Z486" s="64"/>
      <c r="AA486" s="64"/>
      <c r="AB486" s="64"/>
      <c r="AC486" s="64"/>
      <c r="AD486" s="64"/>
      <c r="AE486" s="64"/>
      <c r="AF486" s="64"/>
      <c r="AG486" s="64"/>
      <c r="AH486" s="64"/>
      <c r="AI486" s="64"/>
      <c r="AJ486" s="64"/>
      <c r="AK486" s="64"/>
      <c r="AL486" s="64"/>
      <c r="AM486" s="64"/>
      <c r="AN486" s="64"/>
      <c r="AO486" s="64"/>
      <c r="AP486" s="64"/>
      <c r="AQ486" s="64"/>
      <c r="AR486" s="64"/>
      <c r="AS486" s="64"/>
      <c r="AT486" s="64"/>
      <c r="AU486" s="64"/>
      <c r="AV486" s="64"/>
      <c r="AW486" s="64"/>
      <c r="AX486" s="64"/>
      <c r="AY486" s="64"/>
    </row>
    <row r="487" spans="11:51" x14ac:dyDescent="0.15">
      <c r="K487" s="64"/>
      <c r="L487" s="64"/>
      <c r="M487" s="64"/>
      <c r="N487" s="64"/>
      <c r="O487" s="64"/>
      <c r="P487" s="64"/>
      <c r="Q487" s="64"/>
      <c r="R487" s="64"/>
      <c r="S487" s="64"/>
      <c r="T487" s="64"/>
      <c r="U487" s="64"/>
      <c r="V487" s="64"/>
      <c r="W487" s="64"/>
      <c r="X487" s="64"/>
      <c r="Y487" s="64"/>
      <c r="Z487" s="64"/>
      <c r="AA487" s="64"/>
      <c r="AB487" s="64"/>
      <c r="AC487" s="64"/>
      <c r="AD487" s="64"/>
      <c r="AE487" s="64"/>
      <c r="AF487" s="64"/>
      <c r="AG487" s="64"/>
      <c r="AH487" s="64"/>
      <c r="AI487" s="64"/>
      <c r="AJ487" s="64"/>
      <c r="AK487" s="64"/>
      <c r="AL487" s="64"/>
      <c r="AM487" s="64"/>
      <c r="AN487" s="64"/>
      <c r="AO487" s="64"/>
      <c r="AP487" s="64"/>
      <c r="AQ487" s="64"/>
      <c r="AR487" s="64"/>
      <c r="AS487" s="64"/>
      <c r="AT487" s="64"/>
      <c r="AU487" s="64"/>
      <c r="AV487" s="64"/>
      <c r="AW487" s="64"/>
      <c r="AX487" s="64"/>
      <c r="AY487" s="64"/>
    </row>
    <row r="488" spans="11:51" x14ac:dyDescent="0.15">
      <c r="K488" s="64"/>
      <c r="L488" s="64"/>
      <c r="M488" s="64"/>
      <c r="N488" s="64"/>
      <c r="O488" s="64"/>
      <c r="P488" s="64"/>
      <c r="Q488" s="64"/>
      <c r="R488" s="64"/>
      <c r="S488" s="64"/>
      <c r="T488" s="64"/>
      <c r="U488" s="64"/>
      <c r="V488" s="64"/>
      <c r="W488" s="64"/>
      <c r="X488" s="64"/>
      <c r="Y488" s="64"/>
      <c r="Z488" s="64"/>
      <c r="AA488" s="64"/>
      <c r="AB488" s="64"/>
      <c r="AC488" s="64"/>
      <c r="AD488" s="64"/>
      <c r="AE488" s="64"/>
      <c r="AF488" s="64"/>
      <c r="AG488" s="64"/>
      <c r="AH488" s="64"/>
      <c r="AI488" s="64"/>
      <c r="AJ488" s="64"/>
      <c r="AK488" s="64"/>
      <c r="AL488" s="64"/>
      <c r="AM488" s="64"/>
      <c r="AN488" s="64"/>
      <c r="AO488" s="64"/>
      <c r="AP488" s="64"/>
      <c r="AQ488" s="64"/>
      <c r="AR488" s="64"/>
      <c r="AS488" s="64"/>
      <c r="AT488" s="64"/>
      <c r="AU488" s="64"/>
      <c r="AV488" s="64"/>
      <c r="AW488" s="64"/>
      <c r="AX488" s="64"/>
      <c r="AY488" s="64"/>
    </row>
    <row r="489" spans="11:51" x14ac:dyDescent="0.15">
      <c r="K489" s="64"/>
      <c r="L489" s="64"/>
      <c r="M489" s="64"/>
      <c r="N489" s="64"/>
      <c r="O489" s="64"/>
      <c r="P489" s="64"/>
      <c r="Q489" s="64"/>
      <c r="R489" s="64"/>
      <c r="S489" s="64"/>
      <c r="T489" s="64"/>
      <c r="U489" s="64"/>
      <c r="V489" s="64"/>
      <c r="W489" s="64"/>
      <c r="X489" s="64"/>
      <c r="Y489" s="64"/>
      <c r="Z489" s="64"/>
      <c r="AA489" s="64"/>
      <c r="AB489" s="64"/>
      <c r="AC489" s="64"/>
      <c r="AD489" s="64"/>
      <c r="AE489" s="64"/>
      <c r="AF489" s="64"/>
      <c r="AG489" s="64"/>
      <c r="AH489" s="64"/>
      <c r="AI489" s="64"/>
      <c r="AJ489" s="64"/>
      <c r="AK489" s="64"/>
      <c r="AL489" s="64"/>
      <c r="AM489" s="64"/>
      <c r="AN489" s="64"/>
      <c r="AO489" s="64"/>
      <c r="AP489" s="64"/>
      <c r="AQ489" s="64"/>
      <c r="AR489" s="64"/>
      <c r="AS489" s="64"/>
      <c r="AT489" s="64"/>
      <c r="AU489" s="64"/>
      <c r="AV489" s="64"/>
      <c r="AW489" s="64"/>
      <c r="AX489" s="64"/>
      <c r="AY489" s="64"/>
    </row>
    <row r="490" spans="11:51" x14ac:dyDescent="0.15">
      <c r="K490" s="64"/>
      <c r="L490" s="64"/>
      <c r="M490" s="64"/>
      <c r="N490" s="64"/>
      <c r="O490" s="64"/>
      <c r="P490" s="64"/>
      <c r="Q490" s="64"/>
      <c r="R490" s="64"/>
      <c r="S490" s="64"/>
      <c r="T490" s="64"/>
      <c r="U490" s="64"/>
      <c r="V490" s="64"/>
      <c r="W490" s="64"/>
      <c r="X490" s="64"/>
      <c r="Y490" s="64"/>
      <c r="Z490" s="64"/>
      <c r="AA490" s="64"/>
      <c r="AB490" s="64"/>
      <c r="AC490" s="64"/>
      <c r="AD490" s="64"/>
      <c r="AE490" s="64"/>
      <c r="AF490" s="64"/>
      <c r="AG490" s="64"/>
      <c r="AH490" s="64"/>
      <c r="AI490" s="64"/>
      <c r="AJ490" s="64"/>
      <c r="AK490" s="64"/>
      <c r="AL490" s="64"/>
      <c r="AM490" s="64"/>
      <c r="AN490" s="64"/>
      <c r="AO490" s="64"/>
      <c r="AP490" s="64"/>
      <c r="AQ490" s="64"/>
      <c r="AR490" s="64"/>
      <c r="AS490" s="64"/>
      <c r="AT490" s="64"/>
      <c r="AU490" s="64"/>
      <c r="AV490" s="64"/>
      <c r="AW490" s="64"/>
      <c r="AX490" s="64"/>
      <c r="AY490" s="64"/>
    </row>
    <row r="491" spans="11:51" x14ac:dyDescent="0.15">
      <c r="K491" s="64"/>
      <c r="L491" s="64"/>
      <c r="M491" s="64"/>
      <c r="N491" s="64"/>
      <c r="O491" s="64"/>
      <c r="P491" s="64"/>
      <c r="Q491" s="64"/>
      <c r="R491" s="64"/>
      <c r="S491" s="64"/>
      <c r="T491" s="64"/>
      <c r="U491" s="64"/>
      <c r="V491" s="64"/>
      <c r="W491" s="64"/>
      <c r="X491" s="64"/>
      <c r="Y491" s="64"/>
      <c r="Z491" s="64"/>
      <c r="AA491" s="64"/>
      <c r="AB491" s="64"/>
      <c r="AC491" s="64"/>
      <c r="AD491" s="64"/>
      <c r="AE491" s="64"/>
      <c r="AF491" s="64"/>
      <c r="AG491" s="64"/>
      <c r="AH491" s="64"/>
      <c r="AI491" s="64"/>
      <c r="AJ491" s="64"/>
      <c r="AK491" s="64"/>
      <c r="AL491" s="64"/>
      <c r="AM491" s="64"/>
      <c r="AN491" s="64"/>
      <c r="AO491" s="64"/>
      <c r="AP491" s="64"/>
      <c r="AQ491" s="64"/>
      <c r="AR491" s="64"/>
      <c r="AS491" s="64"/>
      <c r="AT491" s="64"/>
      <c r="AU491" s="64"/>
      <c r="AV491" s="64"/>
      <c r="AW491" s="64"/>
      <c r="AX491" s="64"/>
      <c r="AY491" s="64"/>
    </row>
    <row r="492" spans="11:51" x14ac:dyDescent="0.15">
      <c r="K492" s="64"/>
      <c r="L492" s="64"/>
      <c r="M492" s="64"/>
      <c r="N492" s="64"/>
      <c r="O492" s="64"/>
      <c r="P492" s="64"/>
      <c r="Q492" s="64"/>
      <c r="R492" s="64"/>
      <c r="S492" s="64"/>
      <c r="T492" s="64"/>
      <c r="U492" s="64"/>
      <c r="V492" s="64"/>
      <c r="W492" s="64"/>
      <c r="X492" s="64"/>
      <c r="Y492" s="64"/>
      <c r="Z492" s="64"/>
      <c r="AA492" s="64"/>
      <c r="AB492" s="64"/>
      <c r="AC492" s="64"/>
      <c r="AD492" s="64"/>
      <c r="AE492" s="64"/>
      <c r="AF492" s="64"/>
      <c r="AG492" s="64"/>
      <c r="AH492" s="64"/>
      <c r="AI492" s="64"/>
      <c r="AJ492" s="64"/>
      <c r="AK492" s="64"/>
      <c r="AL492" s="64"/>
      <c r="AM492" s="64"/>
      <c r="AN492" s="64"/>
      <c r="AO492" s="64"/>
      <c r="AP492" s="64"/>
      <c r="AQ492" s="64"/>
      <c r="AR492" s="64"/>
      <c r="AS492" s="64"/>
      <c r="AT492" s="64"/>
      <c r="AU492" s="64"/>
      <c r="AV492" s="64"/>
      <c r="AW492" s="64"/>
      <c r="AX492" s="64"/>
      <c r="AY492" s="64"/>
    </row>
    <row r="493" spans="11:51" x14ac:dyDescent="0.15">
      <c r="K493" s="64"/>
      <c r="L493" s="64"/>
      <c r="M493" s="64"/>
      <c r="N493" s="64"/>
      <c r="O493" s="64"/>
      <c r="P493" s="64"/>
      <c r="Q493" s="64"/>
      <c r="R493" s="64"/>
      <c r="S493" s="64"/>
      <c r="T493" s="64"/>
      <c r="U493" s="64"/>
      <c r="V493" s="64"/>
      <c r="W493" s="64"/>
      <c r="X493" s="64"/>
      <c r="Y493" s="64"/>
      <c r="Z493" s="64"/>
      <c r="AA493" s="64"/>
      <c r="AB493" s="64"/>
      <c r="AC493" s="64"/>
      <c r="AD493" s="64"/>
      <c r="AE493" s="64"/>
      <c r="AF493" s="64"/>
      <c r="AG493" s="64"/>
      <c r="AH493" s="64"/>
      <c r="AI493" s="64"/>
      <c r="AJ493" s="64"/>
      <c r="AK493" s="64"/>
      <c r="AL493" s="64"/>
      <c r="AM493" s="64"/>
      <c r="AN493" s="64"/>
      <c r="AO493" s="64"/>
      <c r="AP493" s="64"/>
      <c r="AQ493" s="64"/>
      <c r="AR493" s="64"/>
      <c r="AS493" s="64"/>
      <c r="AT493" s="64"/>
      <c r="AU493" s="64"/>
      <c r="AV493" s="64"/>
      <c r="AW493" s="64"/>
      <c r="AX493" s="64"/>
      <c r="AY493" s="64"/>
    </row>
    <row r="494" spans="11:51" x14ac:dyDescent="0.15">
      <c r="K494" s="64"/>
      <c r="L494" s="64"/>
      <c r="M494" s="64"/>
      <c r="N494" s="64"/>
      <c r="O494" s="64"/>
      <c r="P494" s="64"/>
      <c r="Q494" s="64"/>
      <c r="R494" s="64"/>
      <c r="S494" s="64"/>
      <c r="T494" s="64"/>
      <c r="U494" s="64"/>
      <c r="V494" s="64"/>
      <c r="W494" s="64"/>
      <c r="X494" s="64"/>
      <c r="Y494" s="64"/>
      <c r="Z494" s="64"/>
      <c r="AA494" s="64"/>
      <c r="AB494" s="64"/>
      <c r="AC494" s="64"/>
      <c r="AD494" s="64"/>
      <c r="AE494" s="64"/>
      <c r="AF494" s="64"/>
      <c r="AG494" s="64"/>
      <c r="AH494" s="64"/>
      <c r="AI494" s="64"/>
      <c r="AJ494" s="64"/>
      <c r="AK494" s="64"/>
      <c r="AL494" s="64"/>
      <c r="AM494" s="64"/>
      <c r="AN494" s="64"/>
      <c r="AO494" s="64"/>
      <c r="AP494" s="64"/>
      <c r="AQ494" s="64"/>
      <c r="AR494" s="64"/>
      <c r="AS494" s="64"/>
      <c r="AT494" s="64"/>
      <c r="AU494" s="64"/>
      <c r="AV494" s="64"/>
      <c r="AW494" s="64"/>
      <c r="AX494" s="64"/>
      <c r="AY494" s="64"/>
    </row>
    <row r="495" spans="11:51" x14ac:dyDescent="0.15">
      <c r="K495" s="64"/>
      <c r="L495" s="64"/>
      <c r="M495" s="64"/>
      <c r="N495" s="64"/>
      <c r="O495" s="64"/>
      <c r="P495" s="64"/>
      <c r="Q495" s="64"/>
      <c r="R495" s="64"/>
      <c r="S495" s="64"/>
      <c r="T495" s="64"/>
      <c r="U495" s="64"/>
      <c r="V495" s="64"/>
      <c r="W495" s="64"/>
      <c r="X495" s="64"/>
      <c r="Y495" s="64"/>
      <c r="Z495" s="64"/>
      <c r="AA495" s="64"/>
      <c r="AB495" s="64"/>
      <c r="AC495" s="64"/>
      <c r="AD495" s="64"/>
      <c r="AE495" s="64"/>
      <c r="AF495" s="64"/>
      <c r="AG495" s="64"/>
      <c r="AH495" s="64"/>
      <c r="AI495" s="64"/>
      <c r="AJ495" s="64"/>
      <c r="AK495" s="64"/>
      <c r="AL495" s="64"/>
      <c r="AM495" s="64"/>
      <c r="AN495" s="64"/>
      <c r="AO495" s="64"/>
      <c r="AP495" s="64"/>
      <c r="AQ495" s="64"/>
      <c r="AR495" s="64"/>
      <c r="AS495" s="64"/>
      <c r="AT495" s="64"/>
      <c r="AU495" s="64"/>
      <c r="AV495" s="64"/>
      <c r="AW495" s="64"/>
      <c r="AX495" s="64"/>
      <c r="AY495" s="64"/>
    </row>
    <row r="496" spans="11:51" x14ac:dyDescent="0.15">
      <c r="K496" s="64"/>
      <c r="L496" s="64"/>
      <c r="M496" s="64"/>
      <c r="N496" s="64"/>
      <c r="O496" s="64"/>
      <c r="P496" s="64"/>
      <c r="Q496" s="64"/>
      <c r="R496" s="64"/>
      <c r="S496" s="64"/>
      <c r="T496" s="64"/>
      <c r="U496" s="64"/>
      <c r="V496" s="64"/>
      <c r="W496" s="64"/>
      <c r="X496" s="64"/>
      <c r="Y496" s="64"/>
      <c r="Z496" s="64"/>
      <c r="AA496" s="64"/>
      <c r="AB496" s="64"/>
      <c r="AC496" s="64"/>
      <c r="AD496" s="64"/>
      <c r="AE496" s="64"/>
      <c r="AF496" s="64"/>
      <c r="AG496" s="64"/>
      <c r="AH496" s="64"/>
      <c r="AI496" s="64"/>
      <c r="AJ496" s="64"/>
      <c r="AK496" s="64"/>
      <c r="AL496" s="64"/>
      <c r="AM496" s="64"/>
      <c r="AN496" s="64"/>
      <c r="AO496" s="64"/>
      <c r="AP496" s="64"/>
      <c r="AQ496" s="64"/>
      <c r="AR496" s="64"/>
      <c r="AS496" s="64"/>
      <c r="AT496" s="64"/>
      <c r="AU496" s="64"/>
      <c r="AV496" s="64"/>
      <c r="AW496" s="64"/>
      <c r="AX496" s="64"/>
      <c r="AY496" s="64"/>
    </row>
    <row r="497" spans="11:51" x14ac:dyDescent="0.15">
      <c r="K497" s="64"/>
      <c r="L497" s="64"/>
      <c r="M497" s="64"/>
      <c r="N497" s="64"/>
      <c r="O497" s="64"/>
      <c r="P497" s="64"/>
      <c r="Q497" s="64"/>
      <c r="R497" s="64"/>
      <c r="S497" s="64"/>
      <c r="T497" s="64"/>
      <c r="U497" s="64"/>
      <c r="V497" s="64"/>
      <c r="W497" s="64"/>
      <c r="X497" s="64"/>
      <c r="Y497" s="64"/>
      <c r="Z497" s="64"/>
      <c r="AA497" s="64"/>
      <c r="AB497" s="64"/>
      <c r="AC497" s="64"/>
      <c r="AD497" s="64"/>
      <c r="AE497" s="64"/>
      <c r="AF497" s="64"/>
      <c r="AG497" s="64"/>
      <c r="AH497" s="64"/>
      <c r="AI497" s="64"/>
      <c r="AJ497" s="64"/>
      <c r="AK497" s="64"/>
      <c r="AL497" s="64"/>
      <c r="AM497" s="64"/>
      <c r="AN497" s="64"/>
      <c r="AO497" s="64"/>
      <c r="AP497" s="64"/>
      <c r="AQ497" s="64"/>
      <c r="AR497" s="64"/>
      <c r="AS497" s="64"/>
      <c r="AT497" s="64"/>
      <c r="AU497" s="64"/>
      <c r="AV497" s="64"/>
      <c r="AW497" s="64"/>
      <c r="AX497" s="64"/>
      <c r="AY497" s="64"/>
    </row>
    <row r="498" spans="11:51" x14ac:dyDescent="0.15">
      <c r="K498" s="64"/>
      <c r="L498" s="64"/>
      <c r="M498" s="64"/>
      <c r="N498" s="64"/>
      <c r="O498" s="64"/>
      <c r="P498" s="64"/>
      <c r="Q498" s="64"/>
      <c r="R498" s="64"/>
      <c r="S498" s="64"/>
      <c r="T498" s="64"/>
      <c r="U498" s="64"/>
      <c r="V498" s="64"/>
      <c r="W498" s="64"/>
      <c r="X498" s="64"/>
      <c r="Y498" s="64"/>
      <c r="Z498" s="64"/>
      <c r="AA498" s="64"/>
      <c r="AB498" s="64"/>
      <c r="AC498" s="64"/>
      <c r="AD498" s="64"/>
      <c r="AE498" s="64"/>
      <c r="AF498" s="64"/>
      <c r="AG498" s="64"/>
      <c r="AH498" s="64"/>
      <c r="AI498" s="64"/>
      <c r="AJ498" s="64"/>
      <c r="AK498" s="64"/>
      <c r="AL498" s="64"/>
      <c r="AM498" s="64"/>
      <c r="AN498" s="64"/>
      <c r="AO498" s="64"/>
      <c r="AP498" s="64"/>
      <c r="AQ498" s="64"/>
      <c r="AR498" s="64"/>
      <c r="AS498" s="64"/>
      <c r="AT498" s="64"/>
      <c r="AU498" s="64"/>
      <c r="AV498" s="64"/>
      <c r="AW498" s="64"/>
      <c r="AX498" s="64"/>
      <c r="AY498" s="64"/>
    </row>
    <row r="499" spans="11:51" x14ac:dyDescent="0.15">
      <c r="K499" s="64"/>
      <c r="L499" s="64"/>
      <c r="M499" s="64"/>
      <c r="N499" s="64"/>
      <c r="O499" s="64"/>
      <c r="P499" s="64"/>
      <c r="Q499" s="64"/>
      <c r="R499" s="64"/>
      <c r="S499" s="64"/>
      <c r="T499" s="64"/>
      <c r="U499" s="64"/>
      <c r="V499" s="64"/>
      <c r="W499" s="64"/>
      <c r="X499" s="64"/>
      <c r="Y499" s="64"/>
      <c r="Z499" s="64"/>
      <c r="AA499" s="64"/>
      <c r="AB499" s="64"/>
      <c r="AC499" s="64"/>
      <c r="AD499" s="64"/>
      <c r="AE499" s="64"/>
      <c r="AF499" s="64"/>
      <c r="AG499" s="64"/>
      <c r="AH499" s="64"/>
      <c r="AI499" s="64"/>
      <c r="AJ499" s="64"/>
      <c r="AK499" s="64"/>
      <c r="AL499" s="64"/>
      <c r="AM499" s="64"/>
      <c r="AN499" s="64"/>
      <c r="AO499" s="64"/>
      <c r="AP499" s="64"/>
      <c r="AQ499" s="64"/>
      <c r="AR499" s="64"/>
      <c r="AS499" s="64"/>
      <c r="AT499" s="64"/>
      <c r="AU499" s="64"/>
      <c r="AV499" s="64"/>
      <c r="AW499" s="64"/>
      <c r="AX499" s="64"/>
      <c r="AY499" s="64"/>
    </row>
    <row r="500" spans="11:51" x14ac:dyDescent="0.15">
      <c r="K500" s="64"/>
      <c r="L500" s="64"/>
      <c r="M500" s="64"/>
      <c r="N500" s="64"/>
      <c r="O500" s="64"/>
      <c r="P500" s="64"/>
      <c r="Q500" s="64"/>
      <c r="R500" s="64"/>
      <c r="S500" s="64"/>
      <c r="T500" s="64"/>
      <c r="U500" s="64"/>
      <c r="V500" s="64"/>
      <c r="W500" s="64"/>
      <c r="X500" s="64"/>
      <c r="Y500" s="64"/>
      <c r="Z500" s="64"/>
      <c r="AA500" s="64"/>
      <c r="AB500" s="64"/>
      <c r="AC500" s="64"/>
      <c r="AD500" s="64"/>
      <c r="AE500" s="64"/>
      <c r="AF500" s="64"/>
      <c r="AG500" s="64"/>
      <c r="AH500" s="64"/>
      <c r="AI500" s="64"/>
      <c r="AJ500" s="64"/>
      <c r="AK500" s="64"/>
      <c r="AL500" s="64"/>
      <c r="AM500" s="64"/>
      <c r="AN500" s="64"/>
      <c r="AO500" s="64"/>
      <c r="AP500" s="64"/>
      <c r="AQ500" s="64"/>
      <c r="AR500" s="64"/>
      <c r="AS500" s="64"/>
      <c r="AT500" s="64"/>
      <c r="AU500" s="64"/>
      <c r="AV500" s="64"/>
      <c r="AW500" s="64"/>
      <c r="AX500" s="64"/>
      <c r="AY500" s="64"/>
    </row>
    <row r="501" spans="11:51" x14ac:dyDescent="0.15">
      <c r="K501" s="64"/>
      <c r="L501" s="64"/>
      <c r="M501" s="64"/>
      <c r="N501" s="64"/>
      <c r="O501" s="64"/>
      <c r="P501" s="64"/>
      <c r="Q501" s="64"/>
      <c r="R501" s="64"/>
      <c r="S501" s="64"/>
      <c r="T501" s="64"/>
      <c r="U501" s="64"/>
      <c r="V501" s="64"/>
      <c r="W501" s="64"/>
      <c r="X501" s="64"/>
      <c r="Y501" s="64"/>
      <c r="Z501" s="64"/>
      <c r="AA501" s="64"/>
      <c r="AB501" s="64"/>
      <c r="AC501" s="64"/>
      <c r="AD501" s="64"/>
      <c r="AE501" s="64"/>
      <c r="AF501" s="64"/>
      <c r="AG501" s="64"/>
      <c r="AH501" s="64"/>
      <c r="AI501" s="64"/>
      <c r="AJ501" s="64"/>
      <c r="AK501" s="64"/>
      <c r="AL501" s="64"/>
      <c r="AM501" s="64"/>
      <c r="AN501" s="64"/>
      <c r="AO501" s="64"/>
      <c r="AP501" s="64"/>
      <c r="AQ501" s="64"/>
      <c r="AR501" s="64"/>
      <c r="AS501" s="64"/>
      <c r="AT501" s="64"/>
      <c r="AU501" s="64"/>
      <c r="AV501" s="64"/>
      <c r="AW501" s="64"/>
      <c r="AX501" s="64"/>
      <c r="AY501" s="64"/>
    </row>
  </sheetData>
  <sheetProtection algorithmName="SHA-512" hashValue="em9ZefcPV7/TiXX9bIb0wiRCQUqsNMw/Sb6JDE89v+s6e0Dw2BMwye5kkqDdNCQuaoRnHP6IWw7s8hH9LO7y0Q==" saltValue="YvemnzTPVFbMvsijaFMmGg==" spinCount="100000" sheet="1" objects="1" scenarios="1"/>
  <mergeCells count="43">
    <mergeCell ref="R47:V53"/>
    <mergeCell ref="R20:V27"/>
    <mergeCell ref="R29:V35"/>
    <mergeCell ref="B39:B44"/>
    <mergeCell ref="B32:D32"/>
    <mergeCell ref="B23:B28"/>
    <mergeCell ref="B30:I30"/>
    <mergeCell ref="H33:I33"/>
    <mergeCell ref="H44:I44"/>
    <mergeCell ref="H45:I45"/>
    <mergeCell ref="H46:I46"/>
    <mergeCell ref="G32:I32"/>
    <mergeCell ref="H48:I48"/>
    <mergeCell ref="H39:I39"/>
    <mergeCell ref="H40:I40"/>
    <mergeCell ref="H41:I41"/>
    <mergeCell ref="B3:I3"/>
    <mergeCell ref="H28:I28"/>
    <mergeCell ref="C8:D8"/>
    <mergeCell ref="B6:D6"/>
    <mergeCell ref="C9:D9"/>
    <mergeCell ref="H8:I8"/>
    <mergeCell ref="G9:I9"/>
    <mergeCell ref="G6:I6"/>
    <mergeCell ref="B10:D10"/>
    <mergeCell ref="C22:D22"/>
    <mergeCell ref="H43:I43"/>
    <mergeCell ref="H34:I34"/>
    <mergeCell ref="H35:I35"/>
    <mergeCell ref="H36:I36"/>
    <mergeCell ref="H37:I37"/>
    <mergeCell ref="H38:I38"/>
    <mergeCell ref="H42:I42"/>
    <mergeCell ref="L9:P9"/>
    <mergeCell ref="L3:N3"/>
    <mergeCell ref="L6:P6"/>
    <mergeCell ref="L8:P8"/>
    <mergeCell ref="L16:V17"/>
    <mergeCell ref="L12:V13"/>
    <mergeCell ref="Q8:V8"/>
    <mergeCell ref="Q9:V9"/>
    <mergeCell ref="U3:V3"/>
    <mergeCell ref="Q6:V6"/>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F2083D9-F7D8-41CE-97C5-1A1AEEF6EF3C}">
          <x14:formula1>
            <xm:f>'Emission Factors'!$B$5:$B$9</xm:f>
          </x14:formula1>
          <xm:sqref>C8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F05A6-1028-45BC-A970-3AE1C18D2FD9}">
  <sheetPr>
    <tabColor theme="5" tint="0.39997558519241921"/>
  </sheetPr>
  <dimension ref="A1:BF132"/>
  <sheetViews>
    <sheetView showGridLines="0" topLeftCell="B2" zoomScale="85" zoomScaleNormal="85" workbookViewId="0">
      <selection activeCell="S14" sqref="S14"/>
    </sheetView>
  </sheetViews>
  <sheetFormatPr baseColWidth="10" defaultColWidth="8.83203125" defaultRowHeight="12" x14ac:dyDescent="0.15"/>
  <cols>
    <col min="1" max="1" width="8.1640625" style="123" customWidth="1"/>
    <col min="2" max="2" width="36.83203125" style="123" customWidth="1"/>
    <col min="3" max="5" width="20.6640625" style="123" customWidth="1"/>
    <col min="6" max="7" width="1.6640625" style="123" customWidth="1"/>
    <col min="8" max="8" width="35.6640625" style="123" customWidth="1"/>
    <col min="9" max="11" width="20.6640625" style="123" customWidth="1"/>
    <col min="12" max="13" width="8.33203125" style="123" customWidth="1"/>
    <col min="14" max="16384" width="8.83203125" style="123"/>
  </cols>
  <sheetData>
    <row r="1" spans="1:58" ht="25" customHeight="1" x14ac:dyDescent="0.15">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row>
    <row r="2" spans="1:58" ht="25" customHeight="1" x14ac:dyDescent="0.15">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row>
    <row r="3" spans="1:58" ht="35" customHeight="1" thickBot="1" x14ac:dyDescent="0.2">
      <c r="B3" s="242" t="s">
        <v>283</v>
      </c>
      <c r="C3" s="243"/>
      <c r="D3" s="243"/>
      <c r="E3" s="243"/>
      <c r="F3" s="243"/>
      <c r="G3" s="243"/>
      <c r="H3" s="243"/>
      <c r="I3" s="243"/>
      <c r="J3" s="243"/>
      <c r="K3" s="243"/>
      <c r="M3" s="64"/>
      <c r="N3" s="216" t="s">
        <v>293</v>
      </c>
      <c r="O3" s="216"/>
      <c r="P3" s="216"/>
      <c r="Q3" s="124"/>
      <c r="R3" s="124"/>
      <c r="S3" s="124"/>
      <c r="T3" s="124"/>
      <c r="U3" s="125"/>
      <c r="V3" s="125"/>
      <c r="W3" s="125"/>
      <c r="X3" s="125"/>
      <c r="Y3" s="125"/>
      <c r="Z3" s="125"/>
      <c r="AA3" s="125"/>
      <c r="AB3" s="125"/>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row>
    <row r="4" spans="1:58" ht="33" customHeight="1" x14ac:dyDescent="0.15">
      <c r="B4" s="126"/>
      <c r="C4" s="126"/>
      <c r="D4" s="126"/>
      <c r="E4" s="126"/>
      <c r="F4" s="126"/>
      <c r="M4" s="64"/>
      <c r="N4" s="64"/>
      <c r="O4" s="64"/>
      <c r="P4" s="64"/>
      <c r="Q4" s="64"/>
      <c r="R4" s="64"/>
      <c r="S4" s="64"/>
      <c r="T4" s="64"/>
      <c r="U4" s="127"/>
      <c r="V4" s="127"/>
      <c r="W4" s="127"/>
      <c r="X4" s="64"/>
      <c r="Y4" s="64"/>
      <c r="Z4" s="64"/>
      <c r="AA4" s="64"/>
      <c r="AB4" s="64"/>
      <c r="AC4" s="64"/>
      <c r="AD4" s="64"/>
      <c r="AE4" s="64"/>
      <c r="AF4" s="64"/>
      <c r="AG4" s="64"/>
      <c r="AH4" s="64"/>
      <c r="AI4" s="64"/>
      <c r="AJ4" s="64"/>
      <c r="AK4" s="64"/>
      <c r="AL4" s="64"/>
      <c r="AM4" s="64"/>
      <c r="AN4" s="64"/>
      <c r="AO4" s="64"/>
      <c r="AP4" s="64"/>
      <c r="AQ4" s="64"/>
      <c r="AR4" s="64"/>
      <c r="AS4" s="64"/>
      <c r="AT4" s="64"/>
      <c r="AU4" s="64"/>
      <c r="AV4" s="64"/>
      <c r="AW4" s="64"/>
      <c r="AX4" s="64"/>
      <c r="AY4" s="64"/>
      <c r="AZ4" s="64"/>
      <c r="BA4" s="64"/>
      <c r="BB4" s="64"/>
      <c r="BC4" s="64"/>
      <c r="BD4" s="64"/>
      <c r="BE4" s="64"/>
      <c r="BF4" s="64"/>
    </row>
    <row r="5" spans="1:58" s="128" customFormat="1" ht="7" customHeight="1" x14ac:dyDescent="0.15">
      <c r="M5" s="127"/>
      <c r="N5" s="127"/>
      <c r="O5" s="127"/>
      <c r="P5" s="127"/>
      <c r="Q5" s="127"/>
      <c r="R5" s="127"/>
      <c r="S5" s="127"/>
      <c r="T5" s="127"/>
      <c r="U5" s="127"/>
      <c r="V5" s="127"/>
      <c r="W5" s="127"/>
      <c r="X5" s="127"/>
      <c r="Y5" s="127"/>
      <c r="Z5" s="127"/>
      <c r="AA5" s="127"/>
      <c r="AB5" s="127"/>
      <c r="AC5" s="127"/>
      <c r="AD5" s="127"/>
      <c r="AE5" s="127"/>
      <c r="AF5" s="127"/>
      <c r="AG5" s="127"/>
      <c r="AH5" s="127"/>
      <c r="AI5" s="127"/>
      <c r="AJ5" s="127"/>
      <c r="AK5" s="127"/>
      <c r="AL5" s="127"/>
      <c r="AM5" s="127"/>
      <c r="AN5" s="127"/>
      <c r="AO5" s="127"/>
      <c r="AP5" s="127"/>
      <c r="AQ5" s="127"/>
      <c r="AR5" s="127"/>
      <c r="AS5" s="127"/>
      <c r="AT5" s="127"/>
      <c r="AU5" s="127"/>
      <c r="AV5" s="127"/>
      <c r="AW5" s="127"/>
      <c r="AX5" s="127"/>
      <c r="AY5" s="127"/>
      <c r="AZ5" s="127"/>
      <c r="BA5" s="127"/>
      <c r="BB5" s="127"/>
      <c r="BC5" s="127"/>
      <c r="BD5" s="127"/>
      <c r="BE5" s="127"/>
      <c r="BF5" s="127"/>
    </row>
    <row r="6" spans="1:58" s="128" customFormat="1" ht="25" customHeight="1" x14ac:dyDescent="0.15">
      <c r="A6" s="129"/>
      <c r="B6" s="245" t="s">
        <v>295</v>
      </c>
      <c r="C6" s="247"/>
      <c r="D6" s="247"/>
      <c r="E6" s="247"/>
      <c r="F6" s="129"/>
      <c r="G6" s="129"/>
      <c r="H6" s="245" t="s">
        <v>303</v>
      </c>
      <c r="I6" s="245"/>
      <c r="J6" s="245"/>
      <c r="K6" s="245"/>
      <c r="L6" s="129"/>
      <c r="M6" s="70"/>
      <c r="N6" s="217" t="s">
        <v>297</v>
      </c>
      <c r="O6" s="217"/>
      <c r="P6" s="217"/>
      <c r="Q6" s="217"/>
      <c r="R6" s="217"/>
      <c r="S6" s="217" t="s">
        <v>298</v>
      </c>
      <c r="T6" s="217"/>
      <c r="U6" s="217"/>
      <c r="V6" s="217"/>
      <c r="W6" s="217"/>
      <c r="X6" s="217"/>
      <c r="Y6" s="70"/>
      <c r="Z6" s="70"/>
      <c r="AA6" s="70"/>
      <c r="AB6" s="70"/>
      <c r="AC6" s="70"/>
      <c r="AD6" s="70"/>
      <c r="AE6" s="70"/>
      <c r="AF6" s="70"/>
      <c r="AG6" s="70"/>
      <c r="AH6" s="70"/>
      <c r="AI6" s="70"/>
      <c r="AJ6" s="127"/>
      <c r="AK6" s="127"/>
      <c r="AL6" s="127"/>
      <c r="AM6" s="127"/>
      <c r="AN6" s="127"/>
      <c r="AO6" s="127"/>
      <c r="AP6" s="127"/>
      <c r="AQ6" s="127"/>
      <c r="AR6" s="127"/>
      <c r="AS6" s="127"/>
      <c r="AT6" s="127"/>
      <c r="AU6" s="127"/>
      <c r="AV6" s="127"/>
      <c r="AW6" s="127"/>
      <c r="AX6" s="127"/>
      <c r="AY6" s="127"/>
      <c r="AZ6" s="127"/>
      <c r="BA6" s="127"/>
      <c r="BB6" s="127"/>
      <c r="BC6" s="127"/>
      <c r="BD6" s="127"/>
      <c r="BE6" s="127"/>
      <c r="BF6" s="127"/>
    </row>
    <row r="7" spans="1:58" ht="15" customHeight="1" x14ac:dyDescent="0.15">
      <c r="A7" s="130"/>
      <c r="B7" s="129"/>
      <c r="C7" s="131"/>
      <c r="D7" s="129"/>
      <c r="E7" s="129"/>
      <c r="F7" s="129"/>
      <c r="G7" s="129"/>
      <c r="H7" s="129"/>
      <c r="I7" s="129"/>
      <c r="J7" s="129"/>
      <c r="K7" s="129"/>
      <c r="L7" s="129"/>
      <c r="M7" s="68"/>
      <c r="N7" s="68"/>
      <c r="O7" s="68"/>
      <c r="P7" s="68"/>
      <c r="Q7" s="68"/>
      <c r="R7" s="68"/>
      <c r="S7" s="68"/>
      <c r="T7" s="68"/>
      <c r="U7" s="68"/>
      <c r="V7" s="68"/>
      <c r="W7" s="68"/>
      <c r="X7" s="68"/>
      <c r="Y7" s="68"/>
      <c r="Z7" s="68"/>
      <c r="AA7" s="68"/>
      <c r="AB7" s="68"/>
      <c r="AC7" s="68"/>
      <c r="AD7" s="68"/>
      <c r="AE7" s="68"/>
      <c r="AF7" s="68"/>
      <c r="AG7" s="68"/>
      <c r="AH7" s="68"/>
      <c r="AI7" s="68"/>
      <c r="AJ7" s="64"/>
      <c r="AK7" s="64"/>
      <c r="AL7" s="64"/>
      <c r="AM7" s="64"/>
      <c r="AN7" s="64"/>
      <c r="AO7" s="64"/>
      <c r="AP7" s="64"/>
      <c r="AQ7" s="64"/>
      <c r="AR7" s="64"/>
      <c r="AS7" s="64"/>
      <c r="AT7" s="64"/>
      <c r="AU7" s="64"/>
      <c r="AV7" s="64"/>
      <c r="AW7" s="64"/>
      <c r="AX7" s="64"/>
      <c r="AY7" s="64"/>
      <c r="AZ7" s="64"/>
      <c r="BA7" s="64"/>
      <c r="BB7" s="64"/>
      <c r="BC7" s="64"/>
      <c r="BD7" s="64"/>
      <c r="BE7" s="64"/>
      <c r="BF7" s="64"/>
    </row>
    <row r="8" spans="1:58" s="138" customFormat="1" ht="35" customHeight="1" thickBot="1" x14ac:dyDescent="0.2">
      <c r="A8" s="132"/>
      <c r="B8" s="133" t="s">
        <v>304</v>
      </c>
      <c r="C8" s="248" t="s">
        <v>305</v>
      </c>
      <c r="D8" s="248"/>
      <c r="E8" s="248"/>
      <c r="F8" s="134"/>
      <c r="G8" s="134"/>
      <c r="H8" s="133" t="s">
        <v>304</v>
      </c>
      <c r="I8" s="248" t="s">
        <v>305</v>
      </c>
      <c r="J8" s="248"/>
      <c r="K8" s="248"/>
      <c r="L8" s="135"/>
      <c r="M8" s="136"/>
      <c r="N8" s="249" t="s">
        <v>243</v>
      </c>
      <c r="O8" s="249"/>
      <c r="P8" s="249"/>
      <c r="Q8" s="249"/>
      <c r="R8" s="249"/>
      <c r="S8" s="220"/>
      <c r="T8" s="220"/>
      <c r="U8" s="220"/>
      <c r="V8" s="220"/>
      <c r="W8" s="220"/>
      <c r="X8" s="136"/>
      <c r="Y8" s="136"/>
      <c r="Z8" s="136"/>
      <c r="AA8" s="136"/>
      <c r="AB8" s="136"/>
      <c r="AC8" s="136"/>
      <c r="AD8" s="136"/>
      <c r="AE8" s="136"/>
      <c r="AF8" s="136"/>
      <c r="AG8" s="136"/>
      <c r="AH8" s="136"/>
      <c r="AI8" s="136"/>
      <c r="AJ8" s="137"/>
      <c r="AK8" s="137"/>
      <c r="AL8" s="137"/>
      <c r="AM8" s="137"/>
      <c r="AN8" s="137"/>
      <c r="AO8" s="137"/>
      <c r="AP8" s="137"/>
      <c r="AQ8" s="137"/>
      <c r="AR8" s="137"/>
      <c r="AS8" s="137"/>
      <c r="AT8" s="137"/>
      <c r="AU8" s="137"/>
      <c r="AV8" s="137"/>
      <c r="AW8" s="137"/>
      <c r="AX8" s="137"/>
      <c r="AY8" s="137"/>
      <c r="AZ8" s="137"/>
      <c r="BA8" s="137"/>
      <c r="BB8" s="137"/>
      <c r="BC8" s="137"/>
      <c r="BD8" s="137"/>
      <c r="BE8" s="137"/>
      <c r="BF8" s="137"/>
    </row>
    <row r="9" spans="1:58" ht="20" customHeight="1" x14ac:dyDescent="0.15">
      <c r="A9" s="130"/>
      <c r="B9" s="139" t="s">
        <v>34</v>
      </c>
      <c r="C9" s="140" t="s">
        <v>7</v>
      </c>
      <c r="D9" s="140" t="s">
        <v>8</v>
      </c>
      <c r="E9" s="140" t="s">
        <v>9</v>
      </c>
      <c r="F9" s="129"/>
      <c r="G9" s="129"/>
      <c r="H9" s="139" t="s">
        <v>34</v>
      </c>
      <c r="I9" s="141" t="s">
        <v>13</v>
      </c>
      <c r="J9" s="141" t="s">
        <v>14</v>
      </c>
      <c r="K9" s="141" t="s">
        <v>15</v>
      </c>
      <c r="L9" s="129"/>
      <c r="M9" s="68"/>
      <c r="N9" s="250" t="s">
        <v>244</v>
      </c>
      <c r="O9" s="250"/>
      <c r="P9" s="250"/>
      <c r="Q9" s="250"/>
      <c r="R9" s="250"/>
      <c r="S9" s="251"/>
      <c r="T9" s="251"/>
      <c r="U9" s="251"/>
      <c r="V9" s="251"/>
      <c r="W9" s="251"/>
      <c r="X9" s="68"/>
      <c r="Y9" s="68"/>
      <c r="Z9" s="68"/>
      <c r="AA9" s="68"/>
      <c r="AB9" s="68"/>
      <c r="AC9" s="68"/>
      <c r="AD9" s="68"/>
      <c r="AE9" s="68"/>
      <c r="AF9" s="68"/>
      <c r="AG9" s="68"/>
      <c r="AH9" s="68"/>
      <c r="AI9" s="68"/>
      <c r="AJ9" s="64"/>
      <c r="AK9" s="64"/>
      <c r="AL9" s="64"/>
      <c r="AM9" s="64"/>
      <c r="AN9" s="64"/>
      <c r="AO9" s="64"/>
      <c r="AP9" s="64"/>
      <c r="AQ9" s="64"/>
      <c r="AR9" s="64"/>
      <c r="AS9" s="64"/>
      <c r="AT9" s="64"/>
      <c r="AU9" s="64"/>
      <c r="AV9" s="64"/>
      <c r="AW9" s="64"/>
      <c r="AX9" s="64"/>
      <c r="AY9" s="64"/>
      <c r="AZ9" s="64"/>
      <c r="BA9" s="64"/>
      <c r="BB9" s="64"/>
      <c r="BC9" s="64"/>
      <c r="BD9" s="64"/>
      <c r="BE9" s="64"/>
      <c r="BF9" s="64"/>
    </row>
    <row r="10" spans="1:58" ht="20" customHeight="1" x14ac:dyDescent="0.15">
      <c r="A10" s="130"/>
      <c r="B10" s="142" t="s">
        <v>306</v>
      </c>
      <c r="C10" s="122"/>
      <c r="D10" s="122"/>
      <c r="E10" s="122"/>
      <c r="F10" s="129"/>
      <c r="G10" s="129"/>
      <c r="H10" s="142" t="s">
        <v>306</v>
      </c>
      <c r="I10" s="166"/>
      <c r="J10" s="166"/>
      <c r="K10" s="166"/>
      <c r="L10" s="129"/>
      <c r="M10" s="68"/>
      <c r="N10" s="215"/>
      <c r="O10" s="215"/>
      <c r="P10" s="215"/>
      <c r="Q10" s="215"/>
      <c r="R10" s="215"/>
      <c r="S10" s="221"/>
      <c r="T10" s="221"/>
      <c r="U10" s="221"/>
      <c r="V10" s="221"/>
      <c r="W10" s="221"/>
      <c r="X10" s="68"/>
      <c r="Y10" s="68"/>
      <c r="Z10" s="68"/>
      <c r="AA10" s="68"/>
      <c r="AB10" s="68"/>
      <c r="AC10" s="68"/>
      <c r="AD10" s="68"/>
      <c r="AE10" s="68"/>
      <c r="AF10" s="68"/>
      <c r="AG10" s="68"/>
      <c r="AH10" s="68"/>
      <c r="AI10" s="68"/>
      <c r="AJ10" s="64"/>
      <c r="AK10" s="64"/>
      <c r="AL10" s="64"/>
      <c r="AM10" s="64"/>
      <c r="AN10" s="64"/>
      <c r="AO10" s="64"/>
      <c r="AP10" s="64"/>
      <c r="AQ10" s="64"/>
      <c r="AR10" s="64"/>
      <c r="AS10" s="64"/>
      <c r="AT10" s="64"/>
      <c r="AU10" s="64"/>
      <c r="AV10" s="64"/>
      <c r="AW10" s="64"/>
      <c r="AX10" s="64"/>
      <c r="AY10" s="64"/>
      <c r="AZ10" s="64"/>
      <c r="BA10" s="64"/>
      <c r="BB10" s="64"/>
      <c r="BC10" s="64"/>
      <c r="BD10" s="64"/>
      <c r="BE10" s="64"/>
      <c r="BF10" s="64"/>
    </row>
    <row r="11" spans="1:58" ht="20" customHeight="1" x14ac:dyDescent="0.15">
      <c r="A11" s="130"/>
      <c r="B11" s="143" t="s">
        <v>24</v>
      </c>
      <c r="C11" s="144" t="str">
        <f>IFERROR(VLOOKUP(C10,'Emission Factors'!B31:D46,2,0)," ")</f>
        <v xml:space="preserve"> </v>
      </c>
      <c r="D11" s="144" t="str">
        <f>IFERROR(VLOOKUP(D10,'Emission Factors'!B31:D46,2,0)," ")</f>
        <v xml:space="preserve"> </v>
      </c>
      <c r="E11" s="144" t="str">
        <f>IFERROR(VLOOKUP(E10,'Emission Factors'!B31:D46,2,0)," ")</f>
        <v xml:space="preserve"> </v>
      </c>
      <c r="F11" s="129"/>
      <c r="G11" s="129"/>
      <c r="H11" s="143" t="s">
        <v>24</v>
      </c>
      <c r="I11" s="145" t="str">
        <f>IFERROR(VLOOKUP(I10,'Emission Factors'!B31:D46,2,0)," ")</f>
        <v xml:space="preserve"> </v>
      </c>
      <c r="J11" s="145" t="str">
        <f>IFERROR(VLOOKUP(J10,'Emission Factors'!B31:D46,2,0)," ")</f>
        <v xml:space="preserve"> </v>
      </c>
      <c r="K11" s="145" t="str">
        <f>IFERROR(VLOOKUP(K10,'Emission Factors'!B31:D46,2,0)," ")</f>
        <v xml:space="preserve"> </v>
      </c>
      <c r="L11" s="129"/>
      <c r="M11" s="68"/>
      <c r="N11" s="252" t="s">
        <v>245</v>
      </c>
      <c r="O11" s="252"/>
      <c r="P11" s="252"/>
      <c r="Q11" s="252"/>
      <c r="R11" s="252"/>
      <c r="S11" s="251"/>
      <c r="T11" s="251"/>
      <c r="U11" s="251"/>
      <c r="V11" s="251"/>
      <c r="W11" s="251"/>
      <c r="X11" s="68"/>
      <c r="Y11" s="68"/>
      <c r="Z11" s="68"/>
      <c r="AA11" s="68"/>
      <c r="AB11" s="68"/>
      <c r="AC11" s="68"/>
      <c r="AD11" s="68"/>
      <c r="AE11" s="68"/>
      <c r="AF11" s="68"/>
      <c r="AG11" s="68"/>
      <c r="AH11" s="68"/>
      <c r="AI11" s="68"/>
      <c r="AJ11" s="64"/>
      <c r="AK11" s="64"/>
      <c r="AL11" s="64"/>
      <c r="AM11" s="64"/>
      <c r="AN11" s="64"/>
      <c r="AO11" s="64"/>
      <c r="AP11" s="64"/>
      <c r="AQ11" s="64"/>
      <c r="AR11" s="64"/>
      <c r="AS11" s="64"/>
      <c r="AT11" s="64"/>
      <c r="AU11" s="64"/>
      <c r="AV11" s="64"/>
      <c r="AW11" s="64"/>
      <c r="AX11" s="64"/>
      <c r="AY11" s="64"/>
      <c r="AZ11" s="64"/>
      <c r="BA11" s="64"/>
      <c r="BB11" s="64"/>
      <c r="BC11" s="64"/>
      <c r="BD11" s="64"/>
      <c r="BE11" s="64"/>
      <c r="BF11" s="64"/>
    </row>
    <row r="12" spans="1:58" ht="20" customHeight="1" x14ac:dyDescent="0.15">
      <c r="A12" s="130"/>
      <c r="B12" s="143" t="s">
        <v>273</v>
      </c>
      <c r="C12" s="144" t="str">
        <f>IFERROR(VLOOKUP(C10,'Emission Factors'!B31:D46,3,0)," ")</f>
        <v xml:space="preserve"> </v>
      </c>
      <c r="D12" s="144" t="str">
        <f>IFERROR(VLOOKUP(D10,'Emission Factors'!B31:D46,3,0)," ")</f>
        <v xml:space="preserve"> </v>
      </c>
      <c r="E12" s="144" t="str">
        <f>IFERROR(VLOOKUP(E10,'Emission Factors'!B31:D46,3,0)," ")</f>
        <v xml:space="preserve"> </v>
      </c>
      <c r="F12" s="129"/>
      <c r="G12" s="129"/>
      <c r="H12" s="143" t="s">
        <v>273</v>
      </c>
      <c r="I12" s="144" t="str">
        <f>IFERROR(VLOOKUP(I10,'Emission Factors'!B31:D46,3,0)," ")</f>
        <v xml:space="preserve"> </v>
      </c>
      <c r="J12" s="144" t="str">
        <f>IFERROR(VLOOKUP(J10,'Emission Factors'!B31:D46,3,0)," ")</f>
        <v xml:space="preserve"> </v>
      </c>
      <c r="K12" s="144" t="str">
        <f>IFERROR(VLOOKUP(K10,'Emission Factors'!$B$31:$D$46,3,0)," ")</f>
        <v xml:space="preserve"> </v>
      </c>
      <c r="L12" s="129"/>
      <c r="M12" s="68"/>
      <c r="N12" s="253"/>
      <c r="O12" s="253"/>
      <c r="P12" s="253"/>
      <c r="Q12" s="253"/>
      <c r="R12" s="253"/>
      <c r="S12" s="221"/>
      <c r="T12" s="221"/>
      <c r="U12" s="221"/>
      <c r="V12" s="221"/>
      <c r="W12" s="221"/>
      <c r="X12" s="68"/>
      <c r="Y12" s="68"/>
      <c r="Z12" s="68"/>
      <c r="AA12" s="68"/>
      <c r="AB12" s="68"/>
      <c r="AC12" s="68"/>
      <c r="AD12" s="68"/>
      <c r="AE12" s="68"/>
      <c r="AF12" s="68"/>
      <c r="AG12" s="68"/>
      <c r="AH12" s="68"/>
      <c r="AI12" s="68"/>
      <c r="AJ12" s="64"/>
      <c r="AK12" s="64"/>
      <c r="AL12" s="64"/>
      <c r="AM12" s="64"/>
      <c r="AN12" s="64"/>
      <c r="AO12" s="64"/>
      <c r="AP12" s="64"/>
      <c r="AQ12" s="64"/>
      <c r="AR12" s="64"/>
      <c r="AS12" s="64"/>
      <c r="AT12" s="64"/>
      <c r="AU12" s="64"/>
      <c r="AV12" s="64"/>
      <c r="AW12" s="64"/>
      <c r="AX12" s="64"/>
      <c r="AY12" s="64"/>
      <c r="AZ12" s="64"/>
      <c r="BA12" s="64"/>
      <c r="BB12" s="64"/>
      <c r="BC12" s="64"/>
      <c r="BD12" s="64"/>
      <c r="BE12" s="64"/>
      <c r="BF12" s="64"/>
    </row>
    <row r="13" spans="1:58" ht="20" customHeight="1" x14ac:dyDescent="0.15">
      <c r="A13" s="130"/>
      <c r="B13" s="146" t="s">
        <v>307</v>
      </c>
      <c r="C13" s="165"/>
      <c r="D13" s="165"/>
      <c r="E13" s="165"/>
      <c r="F13" s="129"/>
      <c r="G13" s="129"/>
      <c r="H13" s="146" t="s">
        <v>307</v>
      </c>
      <c r="I13" s="165"/>
      <c r="J13" s="165"/>
      <c r="K13" s="165"/>
      <c r="L13" s="129"/>
      <c r="M13" s="68"/>
      <c r="N13" s="68"/>
      <c r="O13" s="68"/>
      <c r="P13" s="68"/>
      <c r="Q13" s="68"/>
      <c r="R13" s="68"/>
      <c r="S13" s="68"/>
      <c r="T13" s="68"/>
      <c r="U13" s="68"/>
      <c r="V13" s="68"/>
      <c r="W13" s="68"/>
      <c r="X13" s="68"/>
      <c r="Y13" s="68"/>
      <c r="Z13" s="68"/>
      <c r="AA13" s="68"/>
      <c r="AB13" s="68"/>
      <c r="AC13" s="68"/>
      <c r="AD13" s="68"/>
      <c r="AE13" s="68"/>
      <c r="AF13" s="68"/>
      <c r="AG13" s="68"/>
      <c r="AH13" s="68"/>
      <c r="AI13" s="68"/>
      <c r="AJ13" s="64"/>
      <c r="AK13" s="64"/>
      <c r="AL13" s="64"/>
      <c r="AM13" s="64"/>
      <c r="AN13" s="64"/>
      <c r="AO13" s="64"/>
      <c r="AP13" s="64"/>
      <c r="AQ13" s="64"/>
      <c r="AR13" s="64"/>
      <c r="AS13" s="64"/>
      <c r="AT13" s="64"/>
      <c r="AU13" s="64"/>
      <c r="AV13" s="64"/>
      <c r="AW13" s="64"/>
      <c r="AX13" s="64"/>
      <c r="AY13" s="64"/>
      <c r="AZ13" s="64"/>
      <c r="BA13" s="64"/>
      <c r="BB13" s="64"/>
      <c r="BC13" s="64"/>
      <c r="BD13" s="64"/>
      <c r="BE13" s="64"/>
      <c r="BF13" s="64"/>
    </row>
    <row r="14" spans="1:58" ht="20" customHeight="1" x14ac:dyDescent="0.15">
      <c r="A14" s="130"/>
      <c r="B14" s="146" t="s">
        <v>342</v>
      </c>
      <c r="C14" s="165"/>
      <c r="D14" s="165"/>
      <c r="E14" s="165"/>
      <c r="F14" s="129"/>
      <c r="G14" s="129"/>
      <c r="H14" s="146" t="s">
        <v>342</v>
      </c>
      <c r="I14" s="165"/>
      <c r="J14" s="165"/>
      <c r="K14" s="165"/>
      <c r="L14" s="129"/>
      <c r="M14" s="68"/>
      <c r="N14" s="68"/>
      <c r="O14" s="68"/>
      <c r="P14" s="68"/>
      <c r="Q14" s="68"/>
      <c r="R14" s="68"/>
      <c r="S14" s="68"/>
      <c r="T14" s="68"/>
      <c r="U14" s="68"/>
      <c r="V14" s="68"/>
      <c r="W14" s="68"/>
      <c r="X14" s="68"/>
      <c r="Y14" s="68"/>
      <c r="Z14" s="68"/>
      <c r="AA14" s="68"/>
      <c r="AB14" s="68"/>
      <c r="AC14" s="68"/>
      <c r="AD14" s="68"/>
      <c r="AE14" s="68"/>
      <c r="AF14" s="68"/>
      <c r="AG14" s="68"/>
      <c r="AH14" s="68"/>
      <c r="AI14" s="68"/>
      <c r="AJ14" s="64"/>
      <c r="AK14" s="64"/>
      <c r="AL14" s="64"/>
      <c r="AM14" s="64"/>
      <c r="AN14" s="64"/>
      <c r="AO14" s="64"/>
      <c r="AP14" s="64"/>
      <c r="AQ14" s="64"/>
      <c r="AR14" s="64"/>
      <c r="AS14" s="64"/>
      <c r="AT14" s="64"/>
      <c r="AU14" s="64"/>
      <c r="AV14" s="64"/>
      <c r="AW14" s="64"/>
      <c r="AX14" s="64"/>
      <c r="AY14" s="64"/>
      <c r="AZ14" s="64"/>
      <c r="BA14" s="64"/>
      <c r="BB14" s="64"/>
      <c r="BC14" s="64"/>
      <c r="BD14" s="64"/>
      <c r="BE14" s="64"/>
      <c r="BF14" s="64"/>
    </row>
    <row r="15" spans="1:58" ht="20" customHeight="1" x14ac:dyDescent="0.15">
      <c r="A15" s="130"/>
      <c r="B15" s="143" t="s">
        <v>6</v>
      </c>
      <c r="C15" s="144" t="str">
        <f>IFERROR(C14/C11," ")</f>
        <v xml:space="preserve"> </v>
      </c>
      <c r="D15" s="144" t="str">
        <f t="shared" ref="D15:E15" si="0">IFERROR(D14/D11," ")</f>
        <v xml:space="preserve"> </v>
      </c>
      <c r="E15" s="144" t="str">
        <f t="shared" si="0"/>
        <v xml:space="preserve"> </v>
      </c>
      <c r="F15" s="129"/>
      <c r="G15" s="129"/>
      <c r="H15" s="143" t="s">
        <v>6</v>
      </c>
      <c r="I15" s="144" t="str">
        <f>IFERROR(I14/I11," ")</f>
        <v xml:space="preserve"> </v>
      </c>
      <c r="J15" s="144" t="str">
        <f t="shared" ref="J15:K15" si="1">IFERROR(J14/J11," ")</f>
        <v xml:space="preserve"> </v>
      </c>
      <c r="K15" s="144" t="str">
        <f t="shared" si="1"/>
        <v xml:space="preserve"> </v>
      </c>
      <c r="L15" s="129"/>
      <c r="M15" s="68"/>
      <c r="N15" s="81" t="s">
        <v>316</v>
      </c>
      <c r="O15" s="68"/>
      <c r="P15" s="68"/>
      <c r="Q15" s="68"/>
      <c r="R15" s="68"/>
      <c r="S15" s="68"/>
      <c r="T15" s="68"/>
      <c r="U15" s="68"/>
      <c r="V15" s="68"/>
      <c r="W15" s="68"/>
      <c r="X15" s="68"/>
      <c r="Y15" s="68"/>
      <c r="Z15" s="68"/>
      <c r="AA15" s="68"/>
      <c r="AB15" s="68"/>
      <c r="AC15" s="68"/>
      <c r="AD15" s="68"/>
      <c r="AE15" s="68"/>
      <c r="AF15" s="68"/>
      <c r="AG15" s="68"/>
      <c r="AH15" s="68"/>
      <c r="AI15" s="68"/>
      <c r="AJ15" s="64"/>
      <c r="AK15" s="64"/>
      <c r="AL15" s="64"/>
      <c r="AM15" s="64"/>
      <c r="AN15" s="64"/>
      <c r="AO15" s="64"/>
      <c r="AP15" s="64"/>
      <c r="AQ15" s="64"/>
      <c r="AR15" s="64"/>
      <c r="AS15" s="64"/>
      <c r="AT15" s="64"/>
      <c r="AU15" s="64"/>
      <c r="AV15" s="64"/>
      <c r="AW15" s="64"/>
      <c r="AX15" s="64"/>
      <c r="AY15" s="64"/>
      <c r="AZ15" s="64"/>
      <c r="BA15" s="64"/>
      <c r="BB15" s="64"/>
      <c r="BC15" s="64"/>
      <c r="BD15" s="64"/>
      <c r="BE15" s="64"/>
      <c r="BF15" s="64"/>
    </row>
    <row r="16" spans="1:58" ht="20" customHeight="1" x14ac:dyDescent="0.15">
      <c r="A16" s="130"/>
      <c r="B16" s="143" t="s">
        <v>23</v>
      </c>
      <c r="C16" s="144" t="str">
        <f>IFERROR(C13*2*C15*C12/100," ")</f>
        <v xml:space="preserve"> </v>
      </c>
      <c r="D16" s="144" t="str">
        <f t="shared" ref="D16:E16" si="2">IFERROR(D13*2*D15*D12/100," ")</f>
        <v xml:space="preserve"> </v>
      </c>
      <c r="E16" s="144" t="str">
        <f t="shared" si="2"/>
        <v xml:space="preserve"> </v>
      </c>
      <c r="F16" s="129"/>
      <c r="G16" s="129"/>
      <c r="H16" s="143" t="s">
        <v>23</v>
      </c>
      <c r="I16" s="144" t="str">
        <f>IFERROR(I13*2*I15*I12/100," ")</f>
        <v xml:space="preserve"> </v>
      </c>
      <c r="J16" s="144" t="str">
        <f t="shared" ref="J16:K16" si="3">IFERROR(J13*2*J15*J12/100," ")</f>
        <v xml:space="preserve"> </v>
      </c>
      <c r="K16" s="144" t="str">
        <f t="shared" si="3"/>
        <v xml:space="preserve"> </v>
      </c>
      <c r="L16" s="129"/>
      <c r="M16" s="68"/>
      <c r="N16" s="219" t="s">
        <v>276</v>
      </c>
      <c r="O16" s="219"/>
      <c r="P16" s="219"/>
      <c r="Q16" s="219"/>
      <c r="R16" s="219"/>
      <c r="S16" s="219"/>
      <c r="T16" s="219"/>
      <c r="U16" s="219"/>
      <c r="V16" s="219"/>
      <c r="W16" s="219"/>
      <c r="X16" s="219"/>
      <c r="Y16" s="219"/>
      <c r="Z16" s="219"/>
      <c r="AA16" s="219"/>
      <c r="AB16" s="219"/>
      <c r="AC16" s="68"/>
      <c r="AD16" s="68"/>
      <c r="AE16" s="68"/>
      <c r="AF16" s="68"/>
      <c r="AG16" s="68"/>
      <c r="AH16" s="68"/>
      <c r="AI16" s="68"/>
      <c r="AJ16" s="64"/>
      <c r="AK16" s="64"/>
      <c r="AL16" s="64"/>
      <c r="AM16" s="64"/>
      <c r="AN16" s="64"/>
      <c r="AO16" s="64"/>
      <c r="AP16" s="64"/>
      <c r="AQ16" s="64"/>
      <c r="AR16" s="64"/>
      <c r="AS16" s="64"/>
      <c r="AT16" s="64"/>
      <c r="AU16" s="64"/>
      <c r="AV16" s="64"/>
      <c r="AW16" s="64"/>
      <c r="AX16" s="64"/>
      <c r="AY16" s="64"/>
      <c r="AZ16" s="64"/>
      <c r="BA16" s="64"/>
      <c r="BB16" s="64"/>
      <c r="BC16" s="64"/>
      <c r="BD16" s="64"/>
      <c r="BE16" s="64"/>
      <c r="BF16" s="64"/>
    </row>
    <row r="17" spans="1:58" ht="20" customHeight="1" thickBot="1" x14ac:dyDescent="0.2">
      <c r="A17" s="130"/>
      <c r="B17" s="147" t="s">
        <v>354</v>
      </c>
      <c r="C17" s="148" t="str">
        <f>IFERROR(C16*'Emission Factors'!$G$31," ")</f>
        <v xml:space="preserve"> </v>
      </c>
      <c r="D17" s="148" t="str">
        <f>IFERROR(D16*'Emission Factors'!$G$31," ")</f>
        <v xml:space="preserve"> </v>
      </c>
      <c r="E17" s="148" t="str">
        <f>IFERROR(E16*'Emission Factors'!$G$31," ")</f>
        <v xml:space="preserve"> </v>
      </c>
      <c r="F17" s="129"/>
      <c r="G17" s="129"/>
      <c r="H17" s="147" t="s">
        <v>354</v>
      </c>
      <c r="I17" s="148" t="str">
        <f>IFERROR(I16*'Emission Factors'!$G$31," ")</f>
        <v xml:space="preserve"> </v>
      </c>
      <c r="J17" s="148" t="str">
        <f>IFERROR(J16*'Emission Factors'!$G$31," ")</f>
        <v xml:space="preserve"> </v>
      </c>
      <c r="K17" s="148" t="str">
        <f>IFERROR(K16*'Emission Factors'!$G$31," ")</f>
        <v xml:space="preserve"> </v>
      </c>
      <c r="L17" s="129"/>
      <c r="M17" s="68"/>
      <c r="N17" s="219"/>
      <c r="O17" s="219"/>
      <c r="P17" s="219"/>
      <c r="Q17" s="219"/>
      <c r="R17" s="219"/>
      <c r="S17" s="219"/>
      <c r="T17" s="219"/>
      <c r="U17" s="219"/>
      <c r="V17" s="219"/>
      <c r="W17" s="219"/>
      <c r="X17" s="219"/>
      <c r="Y17" s="219"/>
      <c r="Z17" s="219"/>
      <c r="AA17" s="219"/>
      <c r="AB17" s="219"/>
      <c r="AC17" s="68"/>
      <c r="AD17" s="68"/>
      <c r="AE17" s="68"/>
      <c r="AF17" s="68"/>
      <c r="AG17" s="68"/>
      <c r="AH17" s="68"/>
      <c r="AI17" s="68"/>
      <c r="AJ17" s="64"/>
      <c r="AK17" s="64"/>
      <c r="AL17" s="64"/>
      <c r="AM17" s="64"/>
      <c r="AN17" s="64"/>
      <c r="AO17" s="64"/>
      <c r="AP17" s="64"/>
      <c r="AQ17" s="64"/>
      <c r="AR17" s="64"/>
      <c r="AS17" s="64"/>
      <c r="AT17" s="64"/>
      <c r="AU17" s="64"/>
      <c r="AV17" s="64"/>
      <c r="AW17" s="64"/>
      <c r="AX17" s="64"/>
      <c r="AY17" s="64"/>
      <c r="AZ17" s="64"/>
      <c r="BA17" s="64"/>
      <c r="BB17" s="64"/>
      <c r="BC17" s="64"/>
      <c r="BD17" s="64"/>
      <c r="BE17" s="64"/>
      <c r="BF17" s="64"/>
    </row>
    <row r="18" spans="1:58" ht="20" customHeight="1" x14ac:dyDescent="0.15">
      <c r="A18" s="130"/>
      <c r="B18" s="129"/>
      <c r="C18" s="129"/>
      <c r="D18" s="129"/>
      <c r="E18" s="129"/>
      <c r="F18" s="129"/>
      <c r="G18" s="129"/>
      <c r="H18" s="149"/>
      <c r="I18" s="129"/>
      <c r="J18" s="129"/>
      <c r="K18" s="129"/>
      <c r="L18" s="129"/>
      <c r="M18" s="68"/>
      <c r="N18" s="81" t="s">
        <v>259</v>
      </c>
      <c r="O18" s="68"/>
      <c r="P18" s="68"/>
      <c r="Q18" s="68"/>
      <c r="R18" s="68"/>
      <c r="S18" s="68"/>
      <c r="T18" s="68"/>
      <c r="U18" s="68"/>
      <c r="V18" s="68"/>
      <c r="W18" s="68"/>
      <c r="X18" s="68"/>
      <c r="Y18" s="68"/>
      <c r="Z18" s="68"/>
      <c r="AA18" s="68"/>
      <c r="AB18" s="68"/>
      <c r="AC18" s="68"/>
      <c r="AD18" s="68"/>
      <c r="AE18" s="68"/>
      <c r="AF18" s="68"/>
      <c r="AG18" s="68"/>
      <c r="AH18" s="68"/>
      <c r="AI18" s="68"/>
      <c r="AJ18" s="64"/>
      <c r="AK18" s="64"/>
      <c r="AL18" s="64"/>
      <c r="AM18" s="64"/>
      <c r="AN18" s="64"/>
      <c r="AO18" s="64"/>
      <c r="AP18" s="64"/>
      <c r="AQ18" s="64"/>
      <c r="AR18" s="64"/>
      <c r="AS18" s="64"/>
      <c r="AT18" s="64"/>
      <c r="AU18" s="64"/>
      <c r="AV18" s="64"/>
      <c r="AW18" s="64"/>
      <c r="AX18" s="64"/>
      <c r="AY18" s="64"/>
      <c r="AZ18" s="64"/>
      <c r="BA18" s="64"/>
      <c r="BB18" s="64"/>
      <c r="BC18" s="64"/>
      <c r="BD18" s="64"/>
      <c r="BE18" s="64"/>
      <c r="BF18" s="64"/>
    </row>
    <row r="19" spans="1:58" ht="35" customHeight="1" thickBot="1" x14ac:dyDescent="0.2">
      <c r="A19" s="130"/>
      <c r="B19" s="150" t="s">
        <v>309</v>
      </c>
      <c r="C19" s="151"/>
      <c r="D19" s="151"/>
      <c r="E19" s="151"/>
      <c r="F19" s="129"/>
      <c r="G19" s="129"/>
      <c r="H19" s="246" t="s">
        <v>309</v>
      </c>
      <c r="I19" s="246"/>
      <c r="J19" s="246"/>
      <c r="K19" s="246"/>
      <c r="L19" s="129"/>
      <c r="M19" s="68"/>
      <c r="N19" s="257" t="s">
        <v>265</v>
      </c>
      <c r="O19" s="257"/>
      <c r="P19" s="257"/>
      <c r="Q19" s="257"/>
      <c r="R19" s="257"/>
      <c r="S19" s="257"/>
      <c r="T19" s="257"/>
      <c r="U19" s="257"/>
      <c r="V19" s="257"/>
      <c r="W19" s="257"/>
      <c r="X19" s="257"/>
      <c r="Y19" s="257"/>
      <c r="Z19" s="257"/>
      <c r="AA19" s="257"/>
      <c r="AB19" s="257"/>
      <c r="AC19" s="68"/>
      <c r="AD19" s="68"/>
      <c r="AE19" s="68"/>
      <c r="AF19" s="68"/>
      <c r="AG19" s="68"/>
      <c r="AH19" s="68"/>
      <c r="AI19" s="68"/>
      <c r="AJ19" s="64"/>
      <c r="AK19" s="64"/>
      <c r="AL19" s="64"/>
      <c r="AM19" s="64"/>
      <c r="AN19" s="64"/>
      <c r="AO19" s="64"/>
      <c r="AP19" s="64"/>
      <c r="AQ19" s="64"/>
      <c r="AR19" s="64"/>
      <c r="AS19" s="64"/>
      <c r="AT19" s="64"/>
      <c r="AU19" s="64"/>
      <c r="AV19" s="64"/>
      <c r="AW19" s="64"/>
      <c r="AX19" s="64"/>
      <c r="AY19" s="64"/>
      <c r="AZ19" s="64"/>
      <c r="BA19" s="64"/>
      <c r="BB19" s="64"/>
      <c r="BC19" s="64"/>
      <c r="BD19" s="64"/>
      <c r="BE19" s="64"/>
      <c r="BF19" s="64"/>
    </row>
    <row r="20" spans="1:58" ht="20" customHeight="1" x14ac:dyDescent="0.15">
      <c r="A20" s="130"/>
      <c r="B20" s="152" t="s">
        <v>34</v>
      </c>
      <c r="C20" s="141" t="s">
        <v>10</v>
      </c>
      <c r="D20" s="141" t="s">
        <v>11</v>
      </c>
      <c r="E20" s="141" t="s">
        <v>12</v>
      </c>
      <c r="F20" s="129"/>
      <c r="G20" s="129"/>
      <c r="H20" s="152" t="s">
        <v>34</v>
      </c>
      <c r="I20" s="141" t="s">
        <v>16</v>
      </c>
      <c r="J20" s="141" t="s">
        <v>17</v>
      </c>
      <c r="K20" s="141" t="s">
        <v>18</v>
      </c>
      <c r="L20" s="129"/>
      <c r="M20" s="68"/>
      <c r="N20" s="256" t="s">
        <v>264</v>
      </c>
      <c r="O20" s="256"/>
      <c r="P20" s="256"/>
      <c r="Q20" s="256"/>
      <c r="R20" s="256"/>
      <c r="S20" s="256"/>
      <c r="T20" s="256"/>
      <c r="U20" s="256"/>
      <c r="V20" s="256"/>
      <c r="W20" s="256"/>
      <c r="X20" s="256"/>
      <c r="Y20" s="256"/>
      <c r="Z20" s="256"/>
      <c r="AA20" s="256"/>
      <c r="AB20" s="256"/>
      <c r="AC20" s="68"/>
      <c r="AD20" s="68"/>
      <c r="AE20" s="68"/>
      <c r="AF20" s="68"/>
      <c r="AG20" s="68"/>
      <c r="AH20" s="68"/>
      <c r="AI20" s="68"/>
      <c r="AJ20" s="64"/>
      <c r="AK20" s="64"/>
      <c r="AL20" s="64"/>
      <c r="AM20" s="64"/>
      <c r="AN20" s="64"/>
      <c r="AO20" s="64"/>
      <c r="AP20" s="64"/>
      <c r="AQ20" s="64"/>
      <c r="AR20" s="64"/>
      <c r="AS20" s="64"/>
      <c r="AT20" s="64"/>
      <c r="AU20" s="64"/>
      <c r="AV20" s="64"/>
      <c r="AW20" s="64"/>
      <c r="AX20" s="64"/>
      <c r="AY20" s="64"/>
      <c r="AZ20" s="64"/>
      <c r="BA20" s="64"/>
      <c r="BB20" s="64"/>
      <c r="BC20" s="64"/>
      <c r="BD20" s="64"/>
      <c r="BE20" s="64"/>
      <c r="BF20" s="64"/>
    </row>
    <row r="21" spans="1:58" ht="20" customHeight="1" x14ac:dyDescent="0.15">
      <c r="A21" s="130"/>
      <c r="B21" s="153" t="s">
        <v>308</v>
      </c>
      <c r="C21" s="166"/>
      <c r="D21" s="166"/>
      <c r="E21" s="166"/>
      <c r="F21" s="129"/>
      <c r="G21" s="129"/>
      <c r="H21" s="153" t="s">
        <v>308</v>
      </c>
      <c r="I21" s="166"/>
      <c r="J21" s="166"/>
      <c r="K21" s="166"/>
      <c r="L21" s="129"/>
      <c r="M21" s="68"/>
      <c r="N21" s="87"/>
      <c r="O21" s="87"/>
      <c r="P21" s="87"/>
      <c r="Q21" s="87"/>
      <c r="R21" s="87"/>
      <c r="S21" s="87"/>
      <c r="T21" s="87"/>
      <c r="U21" s="87"/>
      <c r="V21" s="87"/>
      <c r="W21" s="87"/>
      <c r="X21" s="87"/>
      <c r="Y21" s="87"/>
      <c r="Z21" s="68"/>
      <c r="AA21" s="68"/>
      <c r="AB21" s="68"/>
      <c r="AC21" s="68"/>
      <c r="AD21" s="68"/>
      <c r="AE21" s="68"/>
      <c r="AF21" s="68"/>
      <c r="AG21" s="68"/>
      <c r="AH21" s="68"/>
      <c r="AI21" s="68"/>
      <c r="AJ21" s="64"/>
      <c r="AK21" s="64"/>
      <c r="AL21" s="64"/>
      <c r="AM21" s="64"/>
      <c r="AN21" s="64"/>
      <c r="AO21" s="64"/>
      <c r="AP21" s="64"/>
      <c r="AQ21" s="64"/>
      <c r="AR21" s="64"/>
      <c r="AS21" s="64"/>
      <c r="AT21" s="64"/>
      <c r="AU21" s="64"/>
      <c r="AV21" s="64"/>
      <c r="AW21" s="64"/>
      <c r="AX21" s="64"/>
      <c r="AY21" s="64"/>
      <c r="AZ21" s="64"/>
      <c r="BA21" s="64"/>
      <c r="BB21" s="64"/>
      <c r="BC21" s="64"/>
      <c r="BD21" s="64"/>
      <c r="BE21" s="64"/>
      <c r="BF21" s="64"/>
    </row>
    <row r="22" spans="1:58" ht="20" customHeight="1" x14ac:dyDescent="0.15">
      <c r="A22" s="130"/>
      <c r="B22" s="153" t="s">
        <v>24</v>
      </c>
      <c r="C22" s="165"/>
      <c r="D22" s="165"/>
      <c r="E22" s="165"/>
      <c r="F22" s="129"/>
      <c r="G22" s="129"/>
      <c r="H22" s="153" t="s">
        <v>24</v>
      </c>
      <c r="I22" s="165"/>
      <c r="J22" s="165"/>
      <c r="K22" s="165"/>
      <c r="L22" s="129"/>
      <c r="M22" s="68"/>
      <c r="N22" s="87"/>
      <c r="O22" s="87"/>
      <c r="P22" s="87"/>
      <c r="Q22" s="87"/>
      <c r="R22" s="87"/>
      <c r="S22" s="87"/>
      <c r="T22" s="87"/>
      <c r="U22" s="87"/>
      <c r="V22" s="219" t="s">
        <v>317</v>
      </c>
      <c r="W22" s="219"/>
      <c r="X22" s="219"/>
      <c r="Y22" s="219"/>
      <c r="Z22" s="219"/>
      <c r="AA22" s="219"/>
      <c r="AB22" s="219"/>
      <c r="AC22" s="68"/>
      <c r="AD22" s="68"/>
      <c r="AE22" s="68"/>
      <c r="AF22" s="68"/>
      <c r="AG22" s="68"/>
      <c r="AH22" s="68"/>
      <c r="AI22" s="68"/>
      <c r="AJ22" s="64"/>
      <c r="AK22" s="64"/>
      <c r="AL22" s="64"/>
      <c r="AM22" s="64"/>
      <c r="AN22" s="64"/>
      <c r="AO22" s="64"/>
      <c r="AP22" s="64"/>
      <c r="AQ22" s="64"/>
      <c r="AR22" s="64"/>
      <c r="AS22" s="64"/>
      <c r="AT22" s="64"/>
      <c r="AU22" s="64"/>
      <c r="AV22" s="64"/>
      <c r="AW22" s="64"/>
      <c r="AX22" s="64"/>
      <c r="AY22" s="64"/>
      <c r="AZ22" s="64"/>
      <c r="BA22" s="64"/>
      <c r="BB22" s="64"/>
      <c r="BC22" s="64"/>
      <c r="BD22" s="64"/>
      <c r="BE22" s="64"/>
      <c r="BF22" s="64"/>
    </row>
    <row r="23" spans="1:58" ht="20" customHeight="1" x14ac:dyDescent="0.15">
      <c r="A23" s="130"/>
      <c r="B23" s="153" t="s">
        <v>310</v>
      </c>
      <c r="C23" s="165"/>
      <c r="D23" s="165"/>
      <c r="E23" s="165"/>
      <c r="F23" s="129"/>
      <c r="G23" s="129"/>
      <c r="H23" s="153" t="s">
        <v>310</v>
      </c>
      <c r="I23" s="165"/>
      <c r="J23" s="165"/>
      <c r="K23" s="165"/>
      <c r="L23" s="129"/>
      <c r="M23" s="68"/>
      <c r="N23" s="68"/>
      <c r="O23" s="68"/>
      <c r="P23" s="68"/>
      <c r="Q23" s="68"/>
      <c r="R23" s="68"/>
      <c r="S23" s="68"/>
      <c r="T23" s="68"/>
      <c r="U23" s="68"/>
      <c r="V23" s="219"/>
      <c r="W23" s="219"/>
      <c r="X23" s="219"/>
      <c r="Y23" s="219"/>
      <c r="Z23" s="219"/>
      <c r="AA23" s="219"/>
      <c r="AB23" s="219"/>
      <c r="AC23" s="68"/>
      <c r="AD23" s="68"/>
      <c r="AE23" s="68"/>
      <c r="AF23" s="68"/>
      <c r="AG23" s="68"/>
      <c r="AH23" s="68"/>
      <c r="AI23" s="68"/>
      <c r="AJ23" s="64"/>
      <c r="AK23" s="64"/>
      <c r="AL23" s="64"/>
      <c r="AM23" s="64"/>
      <c r="AN23" s="64"/>
      <c r="AO23" s="64"/>
      <c r="AP23" s="64"/>
      <c r="AQ23" s="64"/>
      <c r="AR23" s="64"/>
      <c r="AS23" s="64"/>
      <c r="AT23" s="64"/>
      <c r="AU23" s="64"/>
      <c r="AV23" s="64"/>
      <c r="AW23" s="64"/>
      <c r="AX23" s="64"/>
      <c r="AY23" s="64"/>
      <c r="AZ23" s="64"/>
      <c r="BA23" s="64"/>
      <c r="BB23" s="64"/>
      <c r="BC23" s="64"/>
      <c r="BD23" s="64"/>
      <c r="BE23" s="64"/>
      <c r="BF23" s="64"/>
    </row>
    <row r="24" spans="1:58" ht="20" customHeight="1" x14ac:dyDescent="0.15">
      <c r="A24" s="130"/>
      <c r="B24" s="153" t="s">
        <v>307</v>
      </c>
      <c r="C24" s="165"/>
      <c r="D24" s="165"/>
      <c r="E24" s="165"/>
      <c r="F24" s="129"/>
      <c r="G24" s="129"/>
      <c r="H24" s="153" t="s">
        <v>307</v>
      </c>
      <c r="I24" s="165"/>
      <c r="J24" s="165"/>
      <c r="K24" s="165"/>
      <c r="L24" s="129"/>
      <c r="M24" s="68"/>
      <c r="N24" s="91"/>
      <c r="O24" s="68"/>
      <c r="P24" s="68"/>
      <c r="Q24" s="68"/>
      <c r="R24" s="68"/>
      <c r="S24" s="68"/>
      <c r="T24" s="68"/>
      <c r="U24" s="68"/>
      <c r="V24" s="219"/>
      <c r="W24" s="219"/>
      <c r="X24" s="219"/>
      <c r="Y24" s="219"/>
      <c r="Z24" s="219"/>
      <c r="AA24" s="219"/>
      <c r="AB24" s="219"/>
      <c r="AC24" s="68"/>
      <c r="AD24" s="68"/>
      <c r="AE24" s="68"/>
      <c r="AF24" s="68"/>
      <c r="AG24" s="68"/>
      <c r="AH24" s="68"/>
      <c r="AI24" s="68"/>
      <c r="AJ24" s="64"/>
      <c r="AK24" s="64"/>
      <c r="AL24" s="64"/>
      <c r="AM24" s="64"/>
      <c r="AN24" s="64"/>
      <c r="AO24" s="64"/>
      <c r="AP24" s="64"/>
      <c r="AQ24" s="64"/>
      <c r="AR24" s="64"/>
      <c r="AS24" s="64"/>
      <c r="AT24" s="64"/>
      <c r="AU24" s="64"/>
      <c r="AV24" s="64"/>
      <c r="AW24" s="64"/>
      <c r="AX24" s="64"/>
      <c r="AY24" s="64"/>
      <c r="AZ24" s="64"/>
      <c r="BA24" s="64"/>
      <c r="BB24" s="64"/>
      <c r="BC24" s="64"/>
      <c r="BD24" s="64"/>
      <c r="BE24" s="64"/>
      <c r="BF24" s="64"/>
    </row>
    <row r="25" spans="1:58" ht="20" customHeight="1" x14ac:dyDescent="0.15">
      <c r="A25" s="130"/>
      <c r="B25" s="153" t="s">
        <v>311</v>
      </c>
      <c r="C25" s="165"/>
      <c r="D25" s="165"/>
      <c r="E25" s="165"/>
      <c r="F25" s="129"/>
      <c r="G25" s="129"/>
      <c r="H25" s="153" t="s">
        <v>311</v>
      </c>
      <c r="I25" s="165"/>
      <c r="J25" s="165"/>
      <c r="K25" s="165"/>
      <c r="L25" s="129"/>
      <c r="M25" s="68"/>
      <c r="N25" s="68"/>
      <c r="O25" s="68"/>
      <c r="P25" s="68"/>
      <c r="Q25" s="68"/>
      <c r="R25" s="68"/>
      <c r="S25" s="68"/>
      <c r="T25" s="68"/>
      <c r="U25" s="68"/>
      <c r="V25" s="219"/>
      <c r="W25" s="219"/>
      <c r="X25" s="219"/>
      <c r="Y25" s="219"/>
      <c r="Z25" s="219"/>
      <c r="AA25" s="219"/>
      <c r="AB25" s="219"/>
      <c r="AC25" s="68"/>
      <c r="AD25" s="68"/>
      <c r="AE25" s="68"/>
      <c r="AF25" s="68"/>
      <c r="AG25" s="68"/>
      <c r="AH25" s="68"/>
      <c r="AI25" s="68"/>
      <c r="AJ25" s="64"/>
      <c r="AK25" s="64"/>
      <c r="AL25" s="64"/>
      <c r="AM25" s="64"/>
      <c r="AN25" s="64"/>
      <c r="AO25" s="64"/>
      <c r="AP25" s="64"/>
      <c r="AQ25" s="64"/>
      <c r="AR25" s="64"/>
      <c r="AS25" s="64"/>
      <c r="AT25" s="64"/>
      <c r="AU25" s="64"/>
      <c r="AV25" s="64"/>
      <c r="AW25" s="64"/>
      <c r="AX25" s="64"/>
      <c r="AY25" s="64"/>
      <c r="AZ25" s="64"/>
      <c r="BA25" s="64"/>
      <c r="BB25" s="64"/>
      <c r="BC25" s="64"/>
      <c r="BD25" s="64"/>
      <c r="BE25" s="64"/>
      <c r="BF25" s="64"/>
    </row>
    <row r="26" spans="1:58" ht="20" customHeight="1" x14ac:dyDescent="0.15">
      <c r="A26" s="130"/>
      <c r="B26" s="154" t="s">
        <v>6</v>
      </c>
      <c r="C26" s="144" t="str">
        <f>IFERROR(C25/C22," ")</f>
        <v xml:space="preserve"> </v>
      </c>
      <c r="D26" s="144" t="str">
        <f t="shared" ref="D26:E26" si="4">IFERROR(D25/D22," ")</f>
        <v xml:space="preserve"> </v>
      </c>
      <c r="E26" s="144" t="str">
        <f t="shared" si="4"/>
        <v xml:space="preserve"> </v>
      </c>
      <c r="F26" s="129"/>
      <c r="G26" s="129"/>
      <c r="H26" s="154" t="s">
        <v>6</v>
      </c>
      <c r="I26" s="144" t="str">
        <f>IFERROR(I25/I22," ")</f>
        <v xml:space="preserve"> </v>
      </c>
      <c r="J26" s="144" t="str">
        <f t="shared" ref="J26:K26" si="5">IFERROR(J25/J22," ")</f>
        <v xml:space="preserve"> </v>
      </c>
      <c r="K26" s="144" t="str">
        <f t="shared" si="5"/>
        <v xml:space="preserve"> </v>
      </c>
      <c r="L26" s="129"/>
      <c r="M26" s="68"/>
      <c r="N26" s="68"/>
      <c r="O26" s="68"/>
      <c r="P26" s="68"/>
      <c r="Q26" s="68"/>
      <c r="R26" s="68"/>
      <c r="S26" s="68"/>
      <c r="T26" s="68"/>
      <c r="U26" s="68"/>
      <c r="V26" s="219"/>
      <c r="W26" s="219"/>
      <c r="X26" s="219"/>
      <c r="Y26" s="219"/>
      <c r="Z26" s="219"/>
      <c r="AA26" s="219"/>
      <c r="AB26" s="219"/>
      <c r="AC26" s="68"/>
      <c r="AD26" s="68"/>
      <c r="AE26" s="68"/>
      <c r="AF26" s="68"/>
      <c r="AG26" s="68"/>
      <c r="AH26" s="68"/>
      <c r="AI26" s="68"/>
      <c r="AJ26" s="64"/>
      <c r="AK26" s="64"/>
      <c r="AL26" s="64"/>
      <c r="AM26" s="64"/>
      <c r="AN26" s="64"/>
      <c r="AO26" s="64"/>
      <c r="AP26" s="64"/>
      <c r="AQ26" s="64"/>
      <c r="AR26" s="64"/>
      <c r="AS26" s="64"/>
      <c r="AT26" s="64"/>
      <c r="AU26" s="64"/>
      <c r="AV26" s="64"/>
      <c r="AW26" s="64"/>
      <c r="AX26" s="64"/>
      <c r="AY26" s="64"/>
      <c r="AZ26" s="64"/>
      <c r="BA26" s="64"/>
      <c r="BB26" s="64"/>
      <c r="BC26" s="64"/>
      <c r="BD26" s="64"/>
      <c r="BE26" s="64"/>
      <c r="BF26" s="64"/>
    </row>
    <row r="27" spans="1:58" ht="20" customHeight="1" x14ac:dyDescent="0.15">
      <c r="A27" s="130"/>
      <c r="B27" s="154" t="s">
        <v>23</v>
      </c>
      <c r="C27" s="144" t="str">
        <f>IFERROR(C24*2*C26*C23/100," ")</f>
        <v xml:space="preserve"> </v>
      </c>
      <c r="D27" s="144" t="str">
        <f t="shared" ref="D27:E27" si="6">IFERROR(D24*2*D26*D23/100," ")</f>
        <v xml:space="preserve"> </v>
      </c>
      <c r="E27" s="144" t="str">
        <f t="shared" si="6"/>
        <v xml:space="preserve"> </v>
      </c>
      <c r="F27" s="129"/>
      <c r="G27" s="129"/>
      <c r="H27" s="154" t="s">
        <v>23</v>
      </c>
      <c r="I27" s="144" t="str">
        <f>IFERROR(I24*2*I26*I23/100," ")</f>
        <v xml:space="preserve"> </v>
      </c>
      <c r="J27" s="144" t="str">
        <f t="shared" ref="J27:K27" si="7">IFERROR(J24*2*J26*J23/100," ")</f>
        <v xml:space="preserve"> </v>
      </c>
      <c r="K27" s="144" t="str">
        <f t="shared" si="7"/>
        <v xml:space="preserve"> </v>
      </c>
      <c r="L27" s="129"/>
      <c r="M27" s="68"/>
      <c r="N27" s="68"/>
      <c r="O27" s="68"/>
      <c r="P27" s="68"/>
      <c r="Q27" s="68"/>
      <c r="R27" s="68"/>
      <c r="S27" s="68"/>
      <c r="T27" s="68"/>
      <c r="U27" s="68"/>
      <c r="V27" s="219"/>
      <c r="W27" s="219"/>
      <c r="X27" s="219"/>
      <c r="Y27" s="219"/>
      <c r="Z27" s="219"/>
      <c r="AA27" s="219"/>
      <c r="AB27" s="219"/>
      <c r="AC27" s="68"/>
      <c r="AD27" s="68"/>
      <c r="AE27" s="68"/>
      <c r="AF27" s="68"/>
      <c r="AG27" s="68"/>
      <c r="AH27" s="68"/>
      <c r="AI27" s="68"/>
      <c r="AJ27" s="64"/>
      <c r="AK27" s="64"/>
      <c r="AL27" s="64"/>
      <c r="AM27" s="64"/>
      <c r="AN27" s="64"/>
      <c r="AO27" s="64"/>
      <c r="AP27" s="64"/>
      <c r="AQ27" s="64"/>
      <c r="AR27" s="64"/>
      <c r="AS27" s="64"/>
      <c r="AT27" s="64"/>
      <c r="AU27" s="64"/>
      <c r="AV27" s="64"/>
      <c r="AW27" s="64"/>
      <c r="AX27" s="64"/>
      <c r="AY27" s="64"/>
      <c r="AZ27" s="64"/>
      <c r="BA27" s="64"/>
      <c r="BB27" s="64"/>
      <c r="BC27" s="64"/>
      <c r="BD27" s="64"/>
      <c r="BE27" s="64"/>
      <c r="BF27" s="64"/>
    </row>
    <row r="28" spans="1:58" ht="20" customHeight="1" thickBot="1" x14ac:dyDescent="0.2">
      <c r="A28" s="130"/>
      <c r="B28" s="155" t="s">
        <v>349</v>
      </c>
      <c r="C28" s="148" t="str">
        <f>IFERROR(C27*VLOOKUP(C21,'Emission Factors'!$F$31:$G$38,2,0)," ")</f>
        <v xml:space="preserve"> </v>
      </c>
      <c r="D28" s="148" t="str">
        <f>IFERROR(D27*VLOOKUP(D21,'Emission Factors'!$F$31:$G$38,2,0)," ")</f>
        <v xml:space="preserve"> </v>
      </c>
      <c r="E28" s="148" t="str">
        <f>IFERROR(E27*VLOOKUP(E21,'Emission Factors'!$F$31:$G$38,2,0)," ")</f>
        <v xml:space="preserve"> </v>
      </c>
      <c r="F28" s="129"/>
      <c r="G28" s="129"/>
      <c r="H28" s="155" t="s">
        <v>349</v>
      </c>
      <c r="I28" s="148" t="str">
        <f>IFERROR(I27*VLOOKUP(I21,'Emission Factors'!$F$31:$G$38,2,0)," ")</f>
        <v xml:space="preserve"> </v>
      </c>
      <c r="J28" s="148" t="str">
        <f>IFERROR(J27*VLOOKUP(J21,'Emission Factors'!$F$31:$G$38,2,0)," ")</f>
        <v xml:space="preserve"> </v>
      </c>
      <c r="K28" s="148" t="str">
        <f>IFERROR(K27*VLOOKUP(K21,'Emission Factors'!$F$31:$G$38,2,0)," ")</f>
        <v xml:space="preserve"> </v>
      </c>
      <c r="L28" s="129"/>
      <c r="M28" s="68"/>
      <c r="N28" s="68"/>
      <c r="O28" s="68"/>
      <c r="P28" s="68"/>
      <c r="Q28" s="68"/>
      <c r="R28" s="68"/>
      <c r="S28" s="68"/>
      <c r="T28" s="68"/>
      <c r="U28" s="68"/>
      <c r="V28" s="219"/>
      <c r="W28" s="219"/>
      <c r="X28" s="219"/>
      <c r="Y28" s="219"/>
      <c r="Z28" s="219"/>
      <c r="AA28" s="219"/>
      <c r="AB28" s="219"/>
      <c r="AC28" s="68"/>
      <c r="AD28" s="68"/>
      <c r="AE28" s="68"/>
      <c r="AF28" s="68"/>
      <c r="AG28" s="68"/>
      <c r="AH28" s="68"/>
      <c r="AI28" s="68"/>
      <c r="AJ28" s="64"/>
      <c r="AK28" s="64"/>
      <c r="AL28" s="64"/>
      <c r="AM28" s="64"/>
      <c r="AN28" s="64"/>
      <c r="AO28" s="64"/>
      <c r="AP28" s="64"/>
      <c r="AQ28" s="64"/>
      <c r="AR28" s="64"/>
      <c r="AS28" s="64"/>
      <c r="AT28" s="64"/>
      <c r="AU28" s="64"/>
      <c r="AV28" s="64"/>
      <c r="AW28" s="64"/>
      <c r="AX28" s="64"/>
      <c r="AY28" s="64"/>
      <c r="AZ28" s="64"/>
      <c r="BA28" s="64"/>
      <c r="BB28" s="64"/>
      <c r="BC28" s="64"/>
      <c r="BD28" s="64"/>
      <c r="BE28" s="64"/>
      <c r="BF28" s="64"/>
    </row>
    <row r="29" spans="1:58" ht="28" customHeight="1" x14ac:dyDescent="0.15">
      <c r="A29" s="130"/>
      <c r="B29" s="129"/>
      <c r="C29" s="129"/>
      <c r="D29" s="129"/>
      <c r="E29" s="129"/>
      <c r="F29" s="129"/>
      <c r="G29" s="129"/>
      <c r="H29" s="129"/>
      <c r="I29" s="129"/>
      <c r="J29" s="129"/>
      <c r="K29" s="129"/>
      <c r="L29" s="129"/>
      <c r="M29" s="68"/>
      <c r="N29" s="68"/>
      <c r="O29" s="68"/>
      <c r="P29" s="68"/>
      <c r="Q29" s="68"/>
      <c r="R29" s="68"/>
      <c r="S29" s="68"/>
      <c r="T29" s="68"/>
      <c r="U29" s="68"/>
      <c r="V29" s="219"/>
      <c r="W29" s="219"/>
      <c r="X29" s="219"/>
      <c r="Y29" s="219"/>
      <c r="Z29" s="219"/>
      <c r="AA29" s="219"/>
      <c r="AB29" s="219"/>
      <c r="AC29" s="68"/>
      <c r="AD29" s="68"/>
      <c r="AE29" s="68"/>
      <c r="AF29" s="68"/>
      <c r="AG29" s="68"/>
      <c r="AH29" s="68"/>
      <c r="AI29" s="68"/>
      <c r="AJ29" s="64"/>
      <c r="AK29" s="64"/>
      <c r="AL29" s="64"/>
      <c r="AM29" s="64"/>
      <c r="AN29" s="64"/>
      <c r="AO29" s="64"/>
      <c r="AP29" s="64"/>
      <c r="AQ29" s="64"/>
      <c r="AR29" s="64"/>
      <c r="AS29" s="64"/>
      <c r="AT29" s="64"/>
      <c r="AU29" s="64"/>
      <c r="AV29" s="64"/>
      <c r="AW29" s="64"/>
      <c r="AX29" s="64"/>
      <c r="AY29" s="64"/>
      <c r="AZ29" s="64"/>
      <c r="BA29" s="64"/>
      <c r="BB29" s="64"/>
      <c r="BC29" s="64"/>
      <c r="BD29" s="64"/>
      <c r="BE29" s="64"/>
      <c r="BF29" s="64"/>
    </row>
    <row r="30" spans="1:58" ht="35" customHeight="1" thickBot="1" x14ac:dyDescent="0.2">
      <c r="A30" s="130"/>
      <c r="B30" s="244" t="s">
        <v>312</v>
      </c>
      <c r="C30" s="244"/>
      <c r="D30" s="244"/>
      <c r="E30" s="244"/>
      <c r="F30" s="244"/>
      <c r="G30" s="244"/>
      <c r="H30" s="244"/>
      <c r="I30" s="244"/>
      <c r="J30" s="244"/>
      <c r="K30" s="244"/>
      <c r="L30" s="129"/>
      <c r="M30" s="68"/>
      <c r="N30" s="68"/>
      <c r="O30" s="68"/>
      <c r="P30" s="68"/>
      <c r="Q30" s="68"/>
      <c r="R30" s="68"/>
      <c r="S30" s="68"/>
      <c r="T30" s="68"/>
      <c r="U30" s="68"/>
      <c r="V30" s="87"/>
      <c r="W30" s="87"/>
      <c r="X30" s="87"/>
      <c r="Y30" s="87"/>
      <c r="Z30" s="87"/>
      <c r="AA30" s="87"/>
      <c r="AB30" s="87"/>
      <c r="AC30" s="68"/>
      <c r="AD30" s="68"/>
      <c r="AE30" s="68"/>
      <c r="AF30" s="68"/>
      <c r="AG30" s="68"/>
      <c r="AH30" s="68"/>
      <c r="AI30" s="68"/>
      <c r="AJ30" s="64"/>
      <c r="AK30" s="64"/>
      <c r="AL30" s="64"/>
      <c r="AM30" s="64"/>
      <c r="AN30" s="64"/>
      <c r="AO30" s="64"/>
      <c r="AP30" s="64"/>
      <c r="AQ30" s="64"/>
      <c r="AR30" s="64"/>
      <c r="AS30" s="64"/>
      <c r="AT30" s="64"/>
      <c r="AU30" s="64"/>
      <c r="AV30" s="64"/>
      <c r="AW30" s="64"/>
      <c r="AX30" s="64"/>
      <c r="AY30" s="64"/>
      <c r="AZ30" s="64"/>
      <c r="BA30" s="64"/>
      <c r="BB30" s="64"/>
      <c r="BC30" s="64"/>
      <c r="BD30" s="64"/>
      <c r="BE30" s="64"/>
      <c r="BF30" s="64"/>
    </row>
    <row r="31" spans="1:58" s="138" customFormat="1" ht="20" customHeight="1" x14ac:dyDescent="0.15">
      <c r="A31" s="132"/>
      <c r="B31" s="156" t="s">
        <v>313</v>
      </c>
      <c r="C31" s="157">
        <f>IFERROR((SUM(C17:E17))/(SUM(C14:E14)),0)+IFERROR(SUM(C28:E28)/(SUM(C25:E25)),0)</f>
        <v>0</v>
      </c>
      <c r="D31" s="158" t="s">
        <v>355</v>
      </c>
      <c r="E31" s="134"/>
      <c r="F31" s="134"/>
      <c r="G31" s="134"/>
      <c r="H31" s="134"/>
      <c r="I31" s="134"/>
      <c r="J31" s="134"/>
      <c r="K31" s="134"/>
      <c r="L31" s="134"/>
      <c r="M31" s="136"/>
      <c r="N31" s="136"/>
      <c r="O31" s="136"/>
      <c r="P31" s="136"/>
      <c r="Q31" s="136"/>
      <c r="R31" s="136"/>
      <c r="S31" s="136"/>
      <c r="T31" s="136"/>
      <c r="U31" s="136"/>
      <c r="V31" s="219" t="s">
        <v>366</v>
      </c>
      <c r="W31" s="219"/>
      <c r="X31" s="219"/>
      <c r="Y31" s="219"/>
      <c r="Z31" s="219"/>
      <c r="AA31" s="219"/>
      <c r="AB31" s="219"/>
      <c r="AC31" s="136"/>
      <c r="AD31" s="136"/>
      <c r="AE31" s="136"/>
      <c r="AF31" s="136"/>
      <c r="AG31" s="136"/>
      <c r="AH31" s="136"/>
      <c r="AI31" s="136"/>
      <c r="AJ31" s="137"/>
      <c r="AK31" s="137"/>
      <c r="AL31" s="137"/>
      <c r="AM31" s="137"/>
      <c r="AN31" s="137"/>
      <c r="AO31" s="137"/>
      <c r="AP31" s="137"/>
      <c r="AQ31" s="137"/>
      <c r="AR31" s="137"/>
      <c r="AS31" s="137"/>
      <c r="AT31" s="137"/>
      <c r="AU31" s="137"/>
      <c r="AV31" s="137"/>
      <c r="AW31" s="137"/>
      <c r="AX31" s="137"/>
      <c r="AY31" s="137"/>
      <c r="AZ31" s="137"/>
      <c r="BA31" s="137"/>
      <c r="BB31" s="137"/>
      <c r="BC31" s="137"/>
      <c r="BD31" s="137"/>
      <c r="BE31" s="137"/>
      <c r="BF31" s="137"/>
    </row>
    <row r="32" spans="1:58" s="138" customFormat="1" ht="20" customHeight="1" x14ac:dyDescent="0.15">
      <c r="A32" s="132"/>
      <c r="B32" s="159" t="s">
        <v>314</v>
      </c>
      <c r="C32" s="160">
        <f>IFERROR((SUM(I17:K17))/(SUM(I14:K14)),)+IFERROR(SUM(I28:K28)/(SUM(I25:K25)),0)</f>
        <v>0</v>
      </c>
      <c r="D32" s="161" t="s">
        <v>355</v>
      </c>
      <c r="E32" s="134"/>
      <c r="F32" s="134"/>
      <c r="G32" s="134"/>
      <c r="H32" s="134"/>
      <c r="I32" s="134"/>
      <c r="J32" s="134"/>
      <c r="K32" s="134"/>
      <c r="L32" s="134"/>
      <c r="M32" s="136"/>
      <c r="N32" s="136"/>
      <c r="O32" s="136"/>
      <c r="P32" s="136"/>
      <c r="Q32" s="136"/>
      <c r="R32" s="136"/>
      <c r="S32" s="136"/>
      <c r="T32" s="136"/>
      <c r="U32" s="136"/>
      <c r="V32" s="219"/>
      <c r="W32" s="219"/>
      <c r="X32" s="219"/>
      <c r="Y32" s="219"/>
      <c r="Z32" s="219"/>
      <c r="AA32" s="219"/>
      <c r="AB32" s="219"/>
      <c r="AC32" s="136"/>
      <c r="AD32" s="136"/>
      <c r="AE32" s="136"/>
      <c r="AF32" s="136"/>
      <c r="AG32" s="136"/>
      <c r="AH32" s="136"/>
      <c r="AI32" s="136"/>
      <c r="AJ32" s="137"/>
      <c r="AK32" s="137"/>
      <c r="AL32" s="137"/>
      <c r="AM32" s="137"/>
      <c r="AN32" s="137"/>
      <c r="AO32" s="137"/>
      <c r="AP32" s="137"/>
      <c r="AQ32" s="137"/>
      <c r="AR32" s="137"/>
      <c r="AS32" s="137"/>
      <c r="AT32" s="137"/>
      <c r="AU32" s="137"/>
      <c r="AV32" s="137"/>
      <c r="AW32" s="137"/>
      <c r="AX32" s="137"/>
      <c r="AY32" s="137"/>
      <c r="AZ32" s="137"/>
      <c r="BA32" s="137"/>
      <c r="BB32" s="137"/>
      <c r="BC32" s="137"/>
      <c r="BD32" s="137"/>
      <c r="BE32" s="137"/>
      <c r="BF32" s="137"/>
    </row>
    <row r="33" spans="1:58" s="138" customFormat="1" ht="35" customHeight="1" thickBot="1" x14ac:dyDescent="0.2">
      <c r="A33" s="132"/>
      <c r="B33" s="162" t="s">
        <v>315</v>
      </c>
      <c r="C33" s="163">
        <f>(SUM(I14:K14)+SUM(I25:K25))*C31-(SUM(I14:K14)+SUM(I25:K25))*C32</f>
        <v>0</v>
      </c>
      <c r="D33" s="164" t="s">
        <v>356</v>
      </c>
      <c r="E33" s="134"/>
      <c r="F33" s="134"/>
      <c r="G33" s="134"/>
      <c r="H33" s="134"/>
      <c r="I33" s="134"/>
      <c r="J33" s="134"/>
      <c r="K33" s="134"/>
      <c r="L33" s="134"/>
      <c r="M33" s="136"/>
      <c r="N33" s="136"/>
      <c r="O33" s="136"/>
      <c r="P33" s="136"/>
      <c r="Q33" s="136"/>
      <c r="R33" s="136"/>
      <c r="S33" s="136"/>
      <c r="T33" s="136"/>
      <c r="U33" s="136"/>
      <c r="V33" s="219"/>
      <c r="W33" s="219"/>
      <c r="X33" s="219"/>
      <c r="Y33" s="219"/>
      <c r="Z33" s="219"/>
      <c r="AA33" s="219"/>
      <c r="AB33" s="219"/>
      <c r="AC33" s="136"/>
      <c r="AD33" s="136"/>
      <c r="AE33" s="136"/>
      <c r="AF33" s="136"/>
      <c r="AG33" s="136"/>
      <c r="AH33" s="136"/>
      <c r="AI33" s="136"/>
      <c r="AJ33" s="137"/>
      <c r="AK33" s="137"/>
      <c r="AL33" s="137"/>
      <c r="AM33" s="137"/>
      <c r="AN33" s="137"/>
      <c r="AO33" s="137"/>
      <c r="AP33" s="137"/>
      <c r="AQ33" s="137"/>
      <c r="AR33" s="137"/>
      <c r="AS33" s="137"/>
      <c r="AT33" s="137"/>
      <c r="AU33" s="137"/>
      <c r="AV33" s="137"/>
      <c r="AW33" s="137"/>
      <c r="AX33" s="137"/>
      <c r="AY33" s="137"/>
      <c r="AZ33" s="137"/>
      <c r="BA33" s="137"/>
      <c r="BB33" s="137"/>
      <c r="BC33" s="137"/>
      <c r="BD33" s="137"/>
      <c r="BE33" s="137"/>
      <c r="BF33" s="137"/>
    </row>
    <row r="34" spans="1:58" s="138" customFormat="1" ht="20" customHeight="1" x14ac:dyDescent="0.15">
      <c r="A34" s="132"/>
      <c r="B34" s="134"/>
      <c r="C34" s="134"/>
      <c r="D34" s="134"/>
      <c r="E34" s="134"/>
      <c r="F34" s="134"/>
      <c r="G34" s="134"/>
      <c r="H34" s="134"/>
      <c r="I34" s="134"/>
      <c r="J34" s="134"/>
      <c r="K34" s="134"/>
      <c r="L34" s="134"/>
      <c r="M34" s="136"/>
      <c r="N34" s="136"/>
      <c r="O34" s="136"/>
      <c r="P34" s="136"/>
      <c r="Q34" s="136"/>
      <c r="R34" s="136"/>
      <c r="S34" s="136"/>
      <c r="T34" s="136"/>
      <c r="U34" s="136"/>
      <c r="V34" s="219"/>
      <c r="W34" s="219"/>
      <c r="X34" s="219"/>
      <c r="Y34" s="219"/>
      <c r="Z34" s="219"/>
      <c r="AA34" s="219"/>
      <c r="AB34" s="219"/>
      <c r="AC34" s="136"/>
      <c r="AD34" s="136"/>
      <c r="AE34" s="136"/>
      <c r="AF34" s="136"/>
      <c r="AG34" s="136"/>
      <c r="AH34" s="136"/>
      <c r="AI34" s="136"/>
      <c r="AJ34" s="137"/>
      <c r="AK34" s="137"/>
      <c r="AL34" s="137"/>
      <c r="AM34" s="137"/>
      <c r="AN34" s="137"/>
      <c r="AO34" s="137"/>
      <c r="AP34" s="137"/>
      <c r="AQ34" s="137"/>
      <c r="AR34" s="137"/>
      <c r="AS34" s="137"/>
      <c r="AT34" s="137"/>
      <c r="AU34" s="137"/>
      <c r="AV34" s="137"/>
      <c r="AW34" s="137"/>
      <c r="AX34" s="137"/>
      <c r="AY34" s="137"/>
      <c r="AZ34" s="137"/>
      <c r="BA34" s="137"/>
      <c r="BB34" s="137"/>
      <c r="BC34" s="137"/>
      <c r="BD34" s="137"/>
      <c r="BE34" s="137"/>
      <c r="BF34" s="137"/>
    </row>
    <row r="35" spans="1:58" ht="20" customHeight="1" x14ac:dyDescent="0.15">
      <c r="A35" s="130"/>
      <c r="B35" s="129"/>
      <c r="C35" s="129"/>
      <c r="D35" s="129"/>
      <c r="E35" s="129"/>
      <c r="F35" s="129"/>
      <c r="G35" s="129"/>
      <c r="H35" s="129"/>
      <c r="I35" s="129"/>
      <c r="J35" s="129"/>
      <c r="K35" s="129"/>
      <c r="L35" s="129"/>
      <c r="M35" s="68"/>
      <c r="N35" s="68"/>
      <c r="O35" s="68"/>
      <c r="P35" s="68"/>
      <c r="Q35" s="68"/>
      <c r="R35" s="68"/>
      <c r="S35" s="68"/>
      <c r="T35" s="68"/>
      <c r="U35" s="68"/>
      <c r="V35" s="219"/>
      <c r="W35" s="219"/>
      <c r="X35" s="219"/>
      <c r="Y35" s="219"/>
      <c r="Z35" s="219"/>
      <c r="AA35" s="219"/>
      <c r="AB35" s="219"/>
      <c r="AC35" s="68"/>
      <c r="AD35" s="68"/>
      <c r="AE35" s="68"/>
      <c r="AF35" s="68"/>
      <c r="AG35" s="68"/>
      <c r="AH35" s="68"/>
      <c r="AI35" s="68"/>
      <c r="AJ35" s="64"/>
      <c r="AK35" s="64"/>
      <c r="AL35" s="64"/>
      <c r="AM35" s="64"/>
      <c r="AN35" s="64"/>
      <c r="AO35" s="64"/>
      <c r="AP35" s="64"/>
      <c r="AQ35" s="64"/>
      <c r="AR35" s="64"/>
      <c r="AS35" s="64"/>
      <c r="AT35" s="64"/>
      <c r="AU35" s="64"/>
      <c r="AV35" s="64"/>
      <c r="AW35" s="64"/>
      <c r="AX35" s="64"/>
      <c r="AY35" s="64"/>
      <c r="AZ35" s="64"/>
      <c r="BA35" s="64"/>
      <c r="BB35" s="64"/>
      <c r="BC35" s="64"/>
      <c r="BD35" s="64"/>
      <c r="BE35" s="64"/>
      <c r="BF35" s="64"/>
    </row>
    <row r="36" spans="1:58" ht="20" customHeight="1" x14ac:dyDescent="0.15">
      <c r="A36" s="130"/>
      <c r="B36" s="129"/>
      <c r="C36" s="129"/>
      <c r="D36" s="129"/>
      <c r="E36" s="129"/>
      <c r="F36" s="129"/>
      <c r="G36" s="129"/>
      <c r="H36" s="129"/>
      <c r="I36" s="129"/>
      <c r="J36" s="129"/>
      <c r="K36" s="129"/>
      <c r="L36" s="129"/>
      <c r="M36" s="68"/>
      <c r="N36" s="68"/>
      <c r="O36" s="68"/>
      <c r="P36" s="68"/>
      <c r="Q36" s="68"/>
      <c r="R36" s="68"/>
      <c r="S36" s="68"/>
      <c r="T36" s="68"/>
      <c r="U36" s="68"/>
      <c r="V36" s="219"/>
      <c r="W36" s="219"/>
      <c r="X36" s="219"/>
      <c r="Y36" s="219"/>
      <c r="Z36" s="219"/>
      <c r="AA36" s="219"/>
      <c r="AB36" s="219"/>
      <c r="AC36" s="68"/>
      <c r="AD36" s="68"/>
      <c r="AE36" s="68"/>
      <c r="AF36" s="68"/>
      <c r="AG36" s="68"/>
      <c r="AH36" s="68"/>
      <c r="AI36" s="68"/>
      <c r="AJ36" s="64"/>
      <c r="AK36" s="64"/>
      <c r="AL36" s="64"/>
      <c r="AM36" s="64"/>
      <c r="AN36" s="64"/>
      <c r="AO36" s="64"/>
      <c r="AP36" s="64"/>
      <c r="AQ36" s="64"/>
      <c r="AR36" s="64"/>
      <c r="AS36" s="64"/>
      <c r="AT36" s="64"/>
      <c r="AU36" s="64"/>
      <c r="AV36" s="64"/>
      <c r="AW36" s="64"/>
      <c r="AX36" s="64"/>
      <c r="AY36" s="64"/>
      <c r="AZ36" s="64"/>
      <c r="BA36" s="64"/>
      <c r="BB36" s="64"/>
      <c r="BC36" s="64"/>
      <c r="BD36" s="64"/>
      <c r="BE36" s="64"/>
      <c r="BF36" s="64"/>
    </row>
    <row r="37" spans="1:58" ht="20" customHeight="1" x14ac:dyDescent="0.15">
      <c r="A37" s="130"/>
      <c r="B37" s="129"/>
      <c r="C37" s="129"/>
      <c r="D37" s="129"/>
      <c r="E37" s="129"/>
      <c r="F37" s="129"/>
      <c r="G37" s="129"/>
      <c r="H37" s="129"/>
      <c r="I37" s="129"/>
      <c r="J37" s="129"/>
      <c r="K37" s="129"/>
      <c r="L37" s="129"/>
      <c r="M37" s="68"/>
      <c r="N37" s="68"/>
      <c r="O37" s="68"/>
      <c r="P37" s="68"/>
      <c r="Q37" s="68"/>
      <c r="R37" s="68"/>
      <c r="S37" s="68"/>
      <c r="T37" s="68"/>
      <c r="U37" s="68"/>
      <c r="V37" s="87"/>
      <c r="W37" s="87"/>
      <c r="X37" s="87"/>
      <c r="Y37" s="87"/>
      <c r="Z37" s="87"/>
      <c r="AA37" s="87"/>
      <c r="AB37" s="87"/>
      <c r="AC37" s="68"/>
      <c r="AD37" s="68"/>
      <c r="AE37" s="68"/>
      <c r="AF37" s="68"/>
      <c r="AG37" s="68"/>
      <c r="AH37" s="68"/>
      <c r="AI37" s="68"/>
      <c r="AJ37" s="64"/>
      <c r="AK37" s="64"/>
      <c r="AL37" s="64"/>
      <c r="AM37" s="64"/>
      <c r="AN37" s="64"/>
      <c r="AO37" s="64"/>
      <c r="AP37" s="64"/>
      <c r="AQ37" s="64"/>
      <c r="AR37" s="64"/>
      <c r="AS37" s="64"/>
      <c r="AT37" s="64"/>
      <c r="AU37" s="64"/>
      <c r="AV37" s="64"/>
      <c r="AW37" s="64"/>
      <c r="AX37" s="64"/>
      <c r="AY37" s="64"/>
      <c r="AZ37" s="64"/>
      <c r="BA37" s="64"/>
      <c r="BB37" s="64"/>
      <c r="BC37" s="64"/>
      <c r="BD37" s="64"/>
      <c r="BE37" s="64"/>
      <c r="BF37" s="64"/>
    </row>
    <row r="38" spans="1:58" ht="20" customHeight="1" x14ac:dyDescent="0.15">
      <c r="A38" s="130"/>
      <c r="B38" s="129"/>
      <c r="C38" s="129"/>
      <c r="D38" s="129"/>
      <c r="E38" s="129"/>
      <c r="F38" s="129"/>
      <c r="G38" s="129"/>
      <c r="H38" s="129"/>
      <c r="I38" s="129"/>
      <c r="J38" s="129"/>
      <c r="K38" s="129"/>
      <c r="L38" s="129"/>
      <c r="M38" s="68"/>
      <c r="N38" s="68"/>
      <c r="O38" s="68"/>
      <c r="P38" s="68"/>
      <c r="Q38" s="68"/>
      <c r="R38" s="68"/>
      <c r="S38" s="68"/>
      <c r="T38" s="68"/>
      <c r="U38" s="68"/>
      <c r="V38" s="87"/>
      <c r="W38" s="87"/>
      <c r="X38" s="87"/>
      <c r="Y38" s="87"/>
      <c r="Z38" s="87"/>
      <c r="AA38" s="87"/>
      <c r="AB38" s="87"/>
      <c r="AC38" s="68"/>
      <c r="AD38" s="68"/>
      <c r="AE38" s="68"/>
      <c r="AF38" s="68"/>
      <c r="AG38" s="68"/>
      <c r="AH38" s="68"/>
      <c r="AI38" s="68"/>
      <c r="AJ38" s="64"/>
      <c r="AK38" s="64"/>
      <c r="AL38" s="64"/>
      <c r="AM38" s="64"/>
      <c r="AN38" s="64"/>
      <c r="AO38" s="64"/>
      <c r="AP38" s="64"/>
      <c r="AQ38" s="64"/>
      <c r="AR38" s="64"/>
      <c r="AS38" s="64"/>
      <c r="AT38" s="64"/>
      <c r="AU38" s="64"/>
      <c r="AV38" s="64"/>
      <c r="AW38" s="64"/>
      <c r="AX38" s="64"/>
      <c r="AY38" s="64"/>
      <c r="AZ38" s="64"/>
      <c r="BA38" s="64"/>
      <c r="BB38" s="64"/>
      <c r="BC38" s="64"/>
      <c r="BD38" s="64"/>
      <c r="BE38" s="64"/>
      <c r="BF38" s="64"/>
    </row>
    <row r="39" spans="1:58" ht="20" customHeight="1" x14ac:dyDescent="0.15">
      <c r="A39" s="130"/>
      <c r="B39" s="129"/>
      <c r="C39" s="129"/>
      <c r="D39" s="129"/>
      <c r="E39" s="129"/>
      <c r="F39" s="129"/>
      <c r="G39" s="129"/>
      <c r="H39" s="129"/>
      <c r="I39" s="129"/>
      <c r="J39" s="129"/>
      <c r="K39" s="129"/>
      <c r="L39" s="129"/>
      <c r="M39" s="68"/>
      <c r="N39" s="254" t="s">
        <v>263</v>
      </c>
      <c r="O39" s="254"/>
      <c r="P39" s="254"/>
      <c r="Q39" s="254"/>
      <c r="R39" s="254"/>
      <c r="S39" s="254"/>
      <c r="T39" s="254"/>
      <c r="U39" s="254"/>
      <c r="V39" s="87"/>
      <c r="W39" s="87"/>
      <c r="X39" s="87"/>
      <c r="Y39" s="87"/>
      <c r="Z39" s="87"/>
      <c r="AA39" s="87"/>
      <c r="AB39" s="87"/>
      <c r="AC39" s="68"/>
      <c r="AD39" s="68"/>
      <c r="AE39" s="68"/>
      <c r="AF39" s="68"/>
      <c r="AG39" s="68"/>
      <c r="AH39" s="68"/>
      <c r="AI39" s="68"/>
      <c r="AJ39" s="64"/>
      <c r="AK39" s="64"/>
      <c r="AL39" s="64"/>
      <c r="AM39" s="64"/>
      <c r="AN39" s="64"/>
      <c r="AO39" s="64"/>
      <c r="AP39" s="64"/>
      <c r="AQ39" s="64"/>
      <c r="AR39" s="64"/>
      <c r="AS39" s="64"/>
      <c r="AT39" s="64"/>
      <c r="AU39" s="64"/>
      <c r="AV39" s="64"/>
      <c r="AW39" s="64"/>
      <c r="AX39" s="64"/>
      <c r="AY39" s="64"/>
      <c r="AZ39" s="64"/>
      <c r="BA39" s="64"/>
      <c r="BB39" s="64"/>
      <c r="BC39" s="64"/>
      <c r="BD39" s="64"/>
      <c r="BE39" s="64"/>
      <c r="BF39" s="64"/>
    </row>
    <row r="40" spans="1:58" ht="20" customHeight="1" x14ac:dyDescent="0.15">
      <c r="A40" s="130"/>
      <c r="B40" s="129"/>
      <c r="C40" s="129"/>
      <c r="D40" s="129"/>
      <c r="E40" s="129"/>
      <c r="F40" s="129"/>
      <c r="G40" s="129"/>
      <c r="H40" s="129"/>
      <c r="I40" s="129"/>
      <c r="J40" s="129"/>
      <c r="K40" s="129"/>
      <c r="L40" s="129"/>
      <c r="M40" s="68"/>
      <c r="N40" s="255" t="s">
        <v>274</v>
      </c>
      <c r="O40" s="255"/>
      <c r="P40" s="255"/>
      <c r="Q40" s="255"/>
      <c r="R40" s="255"/>
      <c r="S40" s="255"/>
      <c r="T40" s="255"/>
      <c r="U40" s="255"/>
      <c r="V40" s="255"/>
      <c r="W40" s="255"/>
      <c r="X40" s="255"/>
      <c r="Y40" s="255"/>
      <c r="Z40" s="255"/>
      <c r="AA40" s="255"/>
      <c r="AB40" s="255"/>
      <c r="AC40" s="68"/>
      <c r="AD40" s="68"/>
      <c r="AE40" s="68"/>
      <c r="AF40" s="68"/>
      <c r="AG40" s="68"/>
      <c r="AH40" s="68"/>
      <c r="AI40" s="68"/>
      <c r="AJ40" s="64"/>
      <c r="AK40" s="64"/>
      <c r="AL40" s="64"/>
      <c r="AM40" s="64"/>
      <c r="AN40" s="64"/>
      <c r="AO40" s="64"/>
      <c r="AP40" s="64"/>
      <c r="AQ40" s="64"/>
      <c r="AR40" s="64"/>
      <c r="AS40" s="64"/>
      <c r="AT40" s="64"/>
      <c r="AU40" s="64"/>
      <c r="AV40" s="64"/>
      <c r="AW40" s="64"/>
      <c r="AX40" s="64"/>
      <c r="AY40" s="64"/>
      <c r="AZ40" s="64"/>
      <c r="BA40" s="64"/>
      <c r="BB40" s="64"/>
      <c r="BC40" s="64"/>
      <c r="BD40" s="64"/>
      <c r="BE40" s="64"/>
      <c r="BF40" s="64"/>
    </row>
    <row r="41" spans="1:58" ht="20" customHeight="1" x14ac:dyDescent="0.15">
      <c r="A41" s="130"/>
      <c r="B41" s="130"/>
      <c r="C41" s="130"/>
      <c r="D41" s="130"/>
      <c r="E41" s="130"/>
      <c r="F41" s="130"/>
      <c r="G41" s="130"/>
      <c r="H41" s="130"/>
      <c r="I41" s="130"/>
      <c r="J41" s="130"/>
      <c r="K41" s="130"/>
      <c r="L41" s="129"/>
      <c r="M41" s="68"/>
      <c r="N41" s="255"/>
      <c r="O41" s="255"/>
      <c r="P41" s="255"/>
      <c r="Q41" s="255"/>
      <c r="R41" s="255"/>
      <c r="S41" s="255"/>
      <c r="T41" s="255"/>
      <c r="U41" s="255"/>
      <c r="V41" s="255"/>
      <c r="W41" s="255"/>
      <c r="X41" s="255"/>
      <c r="Y41" s="255"/>
      <c r="Z41" s="255"/>
      <c r="AA41" s="255"/>
      <c r="AB41" s="255"/>
      <c r="AC41" s="68"/>
      <c r="AD41" s="68"/>
      <c r="AE41" s="68"/>
      <c r="AF41" s="68"/>
      <c r="AG41" s="68"/>
      <c r="AH41" s="68"/>
      <c r="AI41" s="68"/>
      <c r="AJ41" s="64"/>
      <c r="AK41" s="64"/>
      <c r="AL41" s="64"/>
      <c r="AM41" s="64"/>
      <c r="AN41" s="64"/>
      <c r="AO41" s="64"/>
      <c r="AP41" s="64"/>
      <c r="AQ41" s="64"/>
      <c r="AR41" s="64"/>
      <c r="AS41" s="64"/>
      <c r="AT41" s="64"/>
      <c r="AU41" s="64"/>
      <c r="AV41" s="64"/>
      <c r="AW41" s="64"/>
      <c r="AX41" s="64"/>
      <c r="AY41" s="64"/>
      <c r="AZ41" s="64"/>
      <c r="BA41" s="64"/>
      <c r="BB41" s="64"/>
      <c r="BC41" s="64"/>
      <c r="BD41" s="64"/>
      <c r="BE41" s="64"/>
      <c r="BF41" s="64"/>
    </row>
    <row r="42" spans="1:58" ht="20" customHeight="1" x14ac:dyDescent="0.15">
      <c r="A42" s="130"/>
      <c r="B42" s="130"/>
      <c r="C42" s="130"/>
      <c r="D42" s="130"/>
      <c r="E42" s="130"/>
      <c r="F42" s="130"/>
      <c r="G42" s="130"/>
      <c r="H42" s="130"/>
      <c r="I42" s="130"/>
      <c r="J42" s="130"/>
      <c r="K42" s="130"/>
      <c r="L42" s="129"/>
      <c r="M42" s="68"/>
      <c r="N42" s="68"/>
      <c r="O42" s="68"/>
      <c r="P42" s="68"/>
      <c r="Q42" s="68"/>
      <c r="R42" s="68"/>
      <c r="S42" s="68"/>
      <c r="T42" s="68"/>
      <c r="U42" s="68"/>
      <c r="V42" s="87"/>
      <c r="W42" s="87"/>
      <c r="X42" s="87"/>
      <c r="Y42" s="87"/>
      <c r="Z42" s="87"/>
      <c r="AA42" s="87"/>
      <c r="AB42" s="87"/>
      <c r="AC42" s="68"/>
      <c r="AD42" s="68"/>
      <c r="AE42" s="68"/>
      <c r="AF42" s="68"/>
      <c r="AG42" s="68"/>
      <c r="AH42" s="68"/>
      <c r="AI42" s="68"/>
      <c r="AJ42" s="64"/>
      <c r="AK42" s="64"/>
      <c r="AL42" s="64"/>
      <c r="AM42" s="64"/>
      <c r="AN42" s="64"/>
      <c r="AO42" s="64"/>
      <c r="AP42" s="64"/>
      <c r="AQ42" s="64"/>
      <c r="AR42" s="64"/>
      <c r="AS42" s="64"/>
      <c r="AT42" s="64"/>
      <c r="AU42" s="64"/>
      <c r="AV42" s="64"/>
      <c r="AW42" s="64"/>
      <c r="AX42" s="64"/>
      <c r="AY42" s="64"/>
      <c r="AZ42" s="64"/>
      <c r="BA42" s="64"/>
      <c r="BB42" s="64"/>
      <c r="BC42" s="64"/>
      <c r="BD42" s="64"/>
      <c r="BE42" s="64"/>
      <c r="BF42" s="64"/>
    </row>
    <row r="43" spans="1:58" ht="20" customHeight="1" x14ac:dyDescent="0.15">
      <c r="A43" s="130"/>
      <c r="B43" s="130"/>
      <c r="C43" s="130"/>
      <c r="D43" s="130"/>
      <c r="E43" s="130"/>
      <c r="F43" s="130"/>
      <c r="G43" s="130"/>
      <c r="H43" s="130"/>
      <c r="I43" s="130"/>
      <c r="J43" s="130"/>
      <c r="K43" s="130"/>
      <c r="L43" s="129"/>
      <c r="M43" s="68"/>
      <c r="N43" s="254" t="s">
        <v>318</v>
      </c>
      <c r="O43" s="254"/>
      <c r="P43" s="254"/>
      <c r="Q43" s="254"/>
      <c r="R43" s="254"/>
      <c r="S43" s="254"/>
      <c r="T43" s="254"/>
      <c r="U43" s="254"/>
      <c r="V43" s="68"/>
      <c r="W43" s="68"/>
      <c r="X43" s="68"/>
      <c r="Y43" s="68"/>
      <c r="Z43" s="68"/>
      <c r="AA43" s="68"/>
      <c r="AB43" s="68"/>
      <c r="AC43" s="68"/>
      <c r="AD43" s="68"/>
      <c r="AE43" s="68"/>
      <c r="AF43" s="68"/>
      <c r="AG43" s="68"/>
      <c r="AH43" s="68"/>
      <c r="AI43" s="68"/>
      <c r="AJ43" s="64"/>
      <c r="AK43" s="64"/>
      <c r="AL43" s="64"/>
      <c r="AM43" s="64"/>
      <c r="AN43" s="64"/>
      <c r="AO43" s="64"/>
      <c r="AP43" s="64"/>
      <c r="AQ43" s="64"/>
      <c r="AR43" s="64"/>
      <c r="AS43" s="64"/>
      <c r="AT43" s="64"/>
      <c r="AU43" s="64"/>
      <c r="AV43" s="64"/>
      <c r="AW43" s="64"/>
      <c r="AX43" s="64"/>
      <c r="AY43" s="64"/>
      <c r="AZ43" s="64"/>
      <c r="BA43" s="64"/>
      <c r="BB43" s="64"/>
      <c r="BC43" s="64"/>
      <c r="BD43" s="64"/>
      <c r="BE43" s="64"/>
      <c r="BF43" s="64"/>
    </row>
    <row r="44" spans="1:58" ht="20" customHeight="1" x14ac:dyDescent="0.15">
      <c r="A44" s="130"/>
      <c r="B44" s="130"/>
      <c r="C44" s="130"/>
      <c r="D44" s="130"/>
      <c r="E44" s="130"/>
      <c r="F44" s="130"/>
      <c r="G44" s="130"/>
      <c r="H44" s="130"/>
      <c r="I44" s="130"/>
      <c r="J44" s="130"/>
      <c r="K44" s="130"/>
      <c r="L44" s="129"/>
      <c r="M44" s="68"/>
      <c r="N44" s="68"/>
      <c r="O44" s="68"/>
      <c r="P44" s="68"/>
      <c r="Q44" s="68"/>
      <c r="R44" s="68"/>
      <c r="S44" s="68"/>
      <c r="T44" s="68"/>
      <c r="U44" s="68"/>
      <c r="V44" s="68"/>
      <c r="W44" s="68"/>
      <c r="X44" s="68"/>
      <c r="Y44" s="68"/>
      <c r="Z44" s="68"/>
      <c r="AA44" s="68"/>
      <c r="AB44" s="68"/>
      <c r="AC44" s="68"/>
      <c r="AD44" s="68"/>
      <c r="AE44" s="68"/>
      <c r="AF44" s="68"/>
      <c r="AG44" s="68"/>
      <c r="AH44" s="68"/>
      <c r="AI44" s="68"/>
      <c r="AJ44" s="64"/>
      <c r="AK44" s="64"/>
      <c r="AL44" s="64"/>
      <c r="AM44" s="64"/>
      <c r="AN44" s="64"/>
      <c r="AO44" s="64"/>
      <c r="AP44" s="64"/>
      <c r="AQ44" s="64"/>
      <c r="AR44" s="64"/>
      <c r="AS44" s="64"/>
      <c r="AT44" s="64"/>
      <c r="AU44" s="64"/>
      <c r="AV44" s="64"/>
      <c r="AW44" s="64"/>
      <c r="AX44" s="64"/>
      <c r="AY44" s="64"/>
      <c r="AZ44" s="64"/>
      <c r="BA44" s="64"/>
      <c r="BB44" s="64"/>
      <c r="BC44" s="64"/>
      <c r="BD44" s="64"/>
      <c r="BE44" s="64"/>
      <c r="BF44" s="64"/>
    </row>
    <row r="45" spans="1:58" ht="20" customHeight="1" x14ac:dyDescent="0.15">
      <c r="A45" s="130"/>
      <c r="B45" s="130"/>
      <c r="C45" s="130"/>
      <c r="D45" s="130"/>
      <c r="E45" s="130"/>
      <c r="F45" s="130"/>
      <c r="G45" s="130"/>
      <c r="H45" s="130"/>
      <c r="I45" s="130"/>
      <c r="J45" s="130"/>
      <c r="K45" s="130"/>
      <c r="L45" s="130"/>
      <c r="M45" s="68"/>
      <c r="N45" s="87"/>
      <c r="O45" s="87"/>
      <c r="P45" s="87"/>
      <c r="Q45" s="87"/>
      <c r="R45" s="87"/>
      <c r="S45" s="87"/>
      <c r="T45" s="87"/>
      <c r="U45" s="87"/>
      <c r="V45" s="219" t="s">
        <v>279</v>
      </c>
      <c r="W45" s="219"/>
      <c r="X45" s="219"/>
      <c r="Y45" s="219"/>
      <c r="Z45" s="219"/>
      <c r="AA45" s="219"/>
      <c r="AB45" s="219"/>
      <c r="AC45" s="68"/>
      <c r="AD45" s="68"/>
      <c r="AE45" s="68"/>
      <c r="AF45" s="68"/>
      <c r="AG45" s="68"/>
      <c r="AH45" s="68"/>
      <c r="AI45" s="68"/>
      <c r="AJ45" s="64"/>
      <c r="AK45" s="64"/>
      <c r="AL45" s="64"/>
      <c r="AM45" s="64"/>
      <c r="AN45" s="64"/>
      <c r="AO45" s="64"/>
      <c r="AP45" s="64"/>
      <c r="AQ45" s="64"/>
      <c r="AR45" s="64"/>
      <c r="AS45" s="64"/>
      <c r="AT45" s="64"/>
      <c r="AU45" s="64"/>
      <c r="AV45" s="64"/>
      <c r="AW45" s="64"/>
      <c r="AX45" s="64"/>
      <c r="AY45" s="64"/>
      <c r="AZ45" s="64"/>
      <c r="BA45" s="64"/>
      <c r="BB45" s="64"/>
      <c r="BC45" s="64"/>
      <c r="BD45" s="64"/>
      <c r="BE45" s="64"/>
      <c r="BF45" s="64"/>
    </row>
    <row r="46" spans="1:58" ht="20" customHeight="1" x14ac:dyDescent="0.15">
      <c r="A46" s="130"/>
      <c r="B46" s="130"/>
      <c r="C46" s="130"/>
      <c r="D46" s="130"/>
      <c r="E46" s="130"/>
      <c r="F46" s="130"/>
      <c r="G46" s="130"/>
      <c r="H46" s="130"/>
      <c r="I46" s="130"/>
      <c r="J46" s="130"/>
      <c r="K46" s="130"/>
      <c r="L46" s="130"/>
      <c r="M46" s="68"/>
      <c r="N46" s="87"/>
      <c r="O46" s="87"/>
      <c r="P46" s="87"/>
      <c r="Q46" s="87"/>
      <c r="R46" s="87"/>
      <c r="S46" s="87"/>
      <c r="T46" s="87"/>
      <c r="U46" s="87"/>
      <c r="V46" s="219"/>
      <c r="W46" s="219"/>
      <c r="X46" s="219"/>
      <c r="Y46" s="219"/>
      <c r="Z46" s="219"/>
      <c r="AA46" s="219"/>
      <c r="AB46" s="219"/>
      <c r="AC46" s="68"/>
      <c r="AD46" s="68"/>
      <c r="AE46" s="68"/>
      <c r="AF46" s="68"/>
      <c r="AG46" s="68"/>
      <c r="AH46" s="68"/>
      <c r="AI46" s="68"/>
      <c r="AJ46" s="64"/>
      <c r="AK46" s="64"/>
      <c r="AL46" s="64"/>
      <c r="AM46" s="64"/>
      <c r="AN46" s="64"/>
      <c r="AO46" s="64"/>
      <c r="AP46" s="64"/>
      <c r="AQ46" s="64"/>
      <c r="AR46" s="64"/>
      <c r="AS46" s="64"/>
      <c r="AT46" s="64"/>
      <c r="AU46" s="64"/>
      <c r="AV46" s="64"/>
      <c r="AW46" s="64"/>
      <c r="AX46" s="64"/>
      <c r="AY46" s="64"/>
      <c r="AZ46" s="64"/>
      <c r="BA46" s="64"/>
      <c r="BB46" s="64"/>
      <c r="BC46" s="64"/>
      <c r="BD46" s="64"/>
      <c r="BE46" s="64"/>
      <c r="BF46" s="64"/>
    </row>
    <row r="47" spans="1:58" ht="20" customHeight="1" x14ac:dyDescent="0.15">
      <c r="A47" s="130"/>
      <c r="B47" s="130"/>
      <c r="C47" s="130"/>
      <c r="D47" s="130"/>
      <c r="E47" s="130"/>
      <c r="F47" s="130"/>
      <c r="G47" s="130"/>
      <c r="H47" s="130"/>
      <c r="I47" s="130"/>
      <c r="J47" s="130"/>
      <c r="K47" s="130"/>
      <c r="L47" s="130"/>
      <c r="M47" s="68"/>
      <c r="N47" s="87"/>
      <c r="O47" s="87"/>
      <c r="P47" s="87"/>
      <c r="Q47" s="87"/>
      <c r="R47" s="87"/>
      <c r="S47" s="87"/>
      <c r="T47" s="87"/>
      <c r="U47" s="87"/>
      <c r="V47" s="219"/>
      <c r="W47" s="219"/>
      <c r="X47" s="219"/>
      <c r="Y47" s="219"/>
      <c r="Z47" s="219"/>
      <c r="AA47" s="219"/>
      <c r="AB47" s="219"/>
      <c r="AC47" s="68"/>
      <c r="AD47" s="68"/>
      <c r="AE47" s="68"/>
      <c r="AF47" s="68"/>
      <c r="AG47" s="68"/>
      <c r="AH47" s="68"/>
      <c r="AI47" s="68"/>
      <c r="AJ47" s="64"/>
      <c r="AK47" s="64"/>
      <c r="AL47" s="64"/>
      <c r="AM47" s="64"/>
      <c r="AN47" s="64"/>
      <c r="AO47" s="64"/>
      <c r="AP47" s="64"/>
      <c r="AQ47" s="64"/>
      <c r="AR47" s="64"/>
      <c r="AS47" s="64"/>
      <c r="AT47" s="64"/>
      <c r="AU47" s="64"/>
      <c r="AV47" s="64"/>
      <c r="AW47" s="64"/>
      <c r="AX47" s="64"/>
      <c r="AY47" s="64"/>
      <c r="AZ47" s="64"/>
      <c r="BA47" s="64"/>
      <c r="BB47" s="64"/>
      <c r="BC47" s="64"/>
      <c r="BD47" s="64"/>
      <c r="BE47" s="64"/>
      <c r="BF47" s="64"/>
    </row>
    <row r="48" spans="1:58" ht="20" customHeight="1" x14ac:dyDescent="0.15">
      <c r="A48" s="130"/>
      <c r="B48" s="130"/>
      <c r="C48" s="130"/>
      <c r="D48" s="130"/>
      <c r="E48" s="130"/>
      <c r="F48" s="130"/>
      <c r="G48" s="130"/>
      <c r="H48" s="130"/>
      <c r="I48" s="130"/>
      <c r="J48" s="130"/>
      <c r="K48" s="130"/>
      <c r="L48" s="130"/>
      <c r="M48" s="68"/>
      <c r="N48" s="68"/>
      <c r="O48" s="68"/>
      <c r="P48" s="68"/>
      <c r="Q48" s="68"/>
      <c r="R48" s="68"/>
      <c r="S48" s="68"/>
      <c r="T48" s="68"/>
      <c r="U48" s="68"/>
      <c r="V48" s="219"/>
      <c r="W48" s="219"/>
      <c r="X48" s="219"/>
      <c r="Y48" s="219"/>
      <c r="Z48" s="219"/>
      <c r="AA48" s="219"/>
      <c r="AB48" s="219"/>
      <c r="AC48" s="68"/>
      <c r="AD48" s="68"/>
      <c r="AE48" s="68"/>
      <c r="AF48" s="68"/>
      <c r="AG48" s="68"/>
      <c r="AH48" s="68"/>
      <c r="AI48" s="68"/>
      <c r="AJ48" s="64"/>
      <c r="AK48" s="64"/>
      <c r="AL48" s="64"/>
      <c r="AM48" s="64"/>
      <c r="AN48" s="64"/>
      <c r="AO48" s="64"/>
      <c r="AP48" s="64"/>
      <c r="AQ48" s="64"/>
      <c r="AR48" s="64"/>
      <c r="AS48" s="64"/>
      <c r="AT48" s="64"/>
      <c r="AU48" s="64"/>
      <c r="AV48" s="64"/>
      <c r="AW48" s="64"/>
      <c r="AX48" s="64"/>
      <c r="AY48" s="64"/>
      <c r="AZ48" s="64"/>
      <c r="BA48" s="64"/>
      <c r="BB48" s="64"/>
      <c r="BC48" s="64"/>
      <c r="BD48" s="64"/>
      <c r="BE48" s="64"/>
      <c r="BF48" s="64"/>
    </row>
    <row r="49" spans="1:58" ht="20" customHeight="1" x14ac:dyDescent="0.15">
      <c r="A49" s="130"/>
      <c r="B49" s="130"/>
      <c r="C49" s="130"/>
      <c r="D49" s="130"/>
      <c r="E49" s="130"/>
      <c r="F49" s="130"/>
      <c r="G49" s="130"/>
      <c r="H49" s="130"/>
      <c r="I49" s="130"/>
      <c r="J49" s="130"/>
      <c r="K49" s="130"/>
      <c r="L49" s="130"/>
      <c r="M49" s="68"/>
      <c r="N49" s="91"/>
      <c r="O49" s="68"/>
      <c r="P49" s="68"/>
      <c r="Q49" s="68"/>
      <c r="R49" s="68"/>
      <c r="S49" s="68"/>
      <c r="T49" s="68"/>
      <c r="U49" s="68"/>
      <c r="V49" s="219"/>
      <c r="W49" s="219"/>
      <c r="X49" s="219"/>
      <c r="Y49" s="219"/>
      <c r="Z49" s="219"/>
      <c r="AA49" s="219"/>
      <c r="AB49" s="219"/>
      <c r="AC49" s="68"/>
      <c r="AD49" s="68"/>
      <c r="AE49" s="68"/>
      <c r="AF49" s="68"/>
      <c r="AG49" s="68"/>
      <c r="AH49" s="68"/>
      <c r="AI49" s="68"/>
      <c r="AJ49" s="64"/>
      <c r="AK49" s="64"/>
      <c r="AL49" s="64"/>
      <c r="AM49" s="64"/>
      <c r="AN49" s="64"/>
      <c r="AO49" s="64"/>
      <c r="AP49" s="64"/>
      <c r="AQ49" s="64"/>
      <c r="AR49" s="64"/>
      <c r="AS49" s="64"/>
      <c r="AT49" s="64"/>
      <c r="AU49" s="64"/>
      <c r="AV49" s="64"/>
      <c r="AW49" s="64"/>
      <c r="AX49" s="64"/>
      <c r="AY49" s="64"/>
      <c r="AZ49" s="64"/>
      <c r="BA49" s="64"/>
      <c r="BB49" s="64"/>
      <c r="BC49" s="64"/>
      <c r="BD49" s="64"/>
      <c r="BE49" s="64"/>
      <c r="BF49" s="64"/>
    </row>
    <row r="50" spans="1:58" ht="20" customHeight="1" x14ac:dyDescent="0.15">
      <c r="A50" s="130"/>
      <c r="B50" s="130"/>
      <c r="C50" s="130"/>
      <c r="D50" s="130"/>
      <c r="E50" s="130"/>
      <c r="F50" s="130"/>
      <c r="G50" s="130"/>
      <c r="H50" s="130"/>
      <c r="I50" s="130"/>
      <c r="J50" s="130"/>
      <c r="K50" s="130"/>
      <c r="L50" s="130"/>
      <c r="M50" s="68"/>
      <c r="N50" s="68"/>
      <c r="O50" s="68"/>
      <c r="P50" s="68"/>
      <c r="Q50" s="68"/>
      <c r="R50" s="68"/>
      <c r="S50" s="68"/>
      <c r="T50" s="68"/>
      <c r="U50" s="68"/>
      <c r="V50" s="219"/>
      <c r="W50" s="219"/>
      <c r="X50" s="219"/>
      <c r="Y50" s="219"/>
      <c r="Z50" s="219"/>
      <c r="AA50" s="219"/>
      <c r="AB50" s="219"/>
      <c r="AC50" s="68"/>
      <c r="AD50" s="68"/>
      <c r="AE50" s="68"/>
      <c r="AF50" s="68"/>
      <c r="AG50" s="68"/>
      <c r="AH50" s="68"/>
      <c r="AI50" s="68"/>
      <c r="AJ50" s="64"/>
      <c r="AK50" s="64"/>
      <c r="AL50" s="64"/>
      <c r="AM50" s="64"/>
      <c r="AN50" s="64"/>
      <c r="AO50" s="64"/>
      <c r="AP50" s="64"/>
      <c r="AQ50" s="64"/>
      <c r="AR50" s="64"/>
      <c r="AS50" s="64"/>
      <c r="AT50" s="64"/>
      <c r="AU50" s="64"/>
      <c r="AV50" s="64"/>
      <c r="AW50" s="64"/>
      <c r="AX50" s="64"/>
      <c r="AY50" s="64"/>
      <c r="AZ50" s="64"/>
      <c r="BA50" s="64"/>
      <c r="BB50" s="64"/>
      <c r="BC50" s="64"/>
      <c r="BD50" s="64"/>
      <c r="BE50" s="64"/>
      <c r="BF50" s="64"/>
    </row>
    <row r="51" spans="1:58" ht="20" customHeight="1" x14ac:dyDescent="0.15">
      <c r="A51" s="130"/>
      <c r="B51" s="130"/>
      <c r="C51" s="130"/>
      <c r="D51" s="130"/>
      <c r="E51" s="130"/>
      <c r="F51" s="130"/>
      <c r="G51" s="130"/>
      <c r="H51" s="130"/>
      <c r="I51" s="130"/>
      <c r="J51" s="130"/>
      <c r="K51" s="130"/>
      <c r="L51" s="130"/>
      <c r="M51" s="68"/>
      <c r="N51" s="68"/>
      <c r="O51" s="68"/>
      <c r="P51" s="68"/>
      <c r="Q51" s="68"/>
      <c r="R51" s="68"/>
      <c r="S51" s="68"/>
      <c r="T51" s="68"/>
      <c r="U51" s="68"/>
      <c r="V51" s="219"/>
      <c r="W51" s="219"/>
      <c r="X51" s="219"/>
      <c r="Y51" s="219"/>
      <c r="Z51" s="219"/>
      <c r="AA51" s="219"/>
      <c r="AB51" s="219"/>
      <c r="AC51" s="68"/>
      <c r="AD51" s="68"/>
      <c r="AE51" s="68"/>
      <c r="AF51" s="68"/>
      <c r="AG51" s="68"/>
      <c r="AH51" s="68"/>
      <c r="AI51" s="68"/>
      <c r="AJ51" s="64"/>
      <c r="AK51" s="64"/>
      <c r="AL51" s="64"/>
      <c r="AM51" s="64"/>
      <c r="AN51" s="64"/>
      <c r="AO51" s="64"/>
      <c r="AP51" s="64"/>
      <c r="AQ51" s="64"/>
      <c r="AR51" s="64"/>
      <c r="AS51" s="64"/>
      <c r="AT51" s="64"/>
      <c r="AU51" s="64"/>
      <c r="AV51" s="64"/>
      <c r="AW51" s="64"/>
      <c r="AX51" s="64"/>
      <c r="AY51" s="64"/>
      <c r="AZ51" s="64"/>
      <c r="BA51" s="64"/>
      <c r="BB51" s="64"/>
      <c r="BC51" s="64"/>
      <c r="BD51" s="64"/>
      <c r="BE51" s="64"/>
      <c r="BF51" s="64"/>
    </row>
    <row r="52" spans="1:58" ht="20" customHeight="1" x14ac:dyDescent="0.15">
      <c r="A52" s="130"/>
      <c r="B52" s="130"/>
      <c r="C52" s="130"/>
      <c r="D52" s="130"/>
      <c r="E52" s="130"/>
      <c r="F52" s="130"/>
      <c r="G52" s="130"/>
      <c r="H52" s="130"/>
      <c r="I52" s="130"/>
      <c r="J52" s="130"/>
      <c r="K52" s="130"/>
      <c r="L52" s="130"/>
      <c r="M52" s="68"/>
      <c r="N52" s="68"/>
      <c r="O52" s="68"/>
      <c r="P52" s="68"/>
      <c r="Q52" s="68"/>
      <c r="R52" s="68"/>
      <c r="S52" s="68"/>
      <c r="T52" s="68"/>
      <c r="U52" s="68"/>
      <c r="V52" s="87"/>
      <c r="W52" s="87"/>
      <c r="X52" s="87"/>
      <c r="Y52" s="87"/>
      <c r="Z52" s="87"/>
      <c r="AA52" s="87"/>
      <c r="AB52" s="87"/>
      <c r="AC52" s="68"/>
      <c r="AD52" s="68"/>
      <c r="AE52" s="68"/>
      <c r="AF52" s="68"/>
      <c r="AG52" s="68"/>
      <c r="AH52" s="68"/>
      <c r="AI52" s="68"/>
      <c r="AJ52" s="64"/>
      <c r="AK52" s="64"/>
      <c r="AL52" s="64"/>
      <c r="AM52" s="64"/>
      <c r="AN52" s="64"/>
      <c r="AO52" s="64"/>
      <c r="AP52" s="64"/>
      <c r="AQ52" s="64"/>
      <c r="AR52" s="64"/>
      <c r="AS52" s="64"/>
      <c r="AT52" s="64"/>
      <c r="AU52" s="64"/>
      <c r="AV52" s="64"/>
      <c r="AW52" s="64"/>
      <c r="AX52" s="64"/>
      <c r="AY52" s="64"/>
      <c r="AZ52" s="64"/>
      <c r="BA52" s="64"/>
      <c r="BB52" s="64"/>
      <c r="BC52" s="64"/>
      <c r="BD52" s="64"/>
      <c r="BE52" s="64"/>
      <c r="BF52" s="64"/>
    </row>
    <row r="53" spans="1:58" ht="20" customHeight="1" x14ac:dyDescent="0.15">
      <c r="A53" s="130"/>
      <c r="B53" s="130"/>
      <c r="C53" s="130"/>
      <c r="D53" s="130"/>
      <c r="E53" s="130"/>
      <c r="F53" s="130"/>
      <c r="G53" s="130"/>
      <c r="H53" s="130"/>
      <c r="I53" s="130"/>
      <c r="J53" s="130"/>
      <c r="K53" s="130"/>
      <c r="L53" s="130"/>
      <c r="M53" s="68"/>
      <c r="N53" s="68"/>
      <c r="O53" s="68"/>
      <c r="P53" s="68"/>
      <c r="Q53" s="68"/>
      <c r="R53" s="68"/>
      <c r="S53" s="68"/>
      <c r="T53" s="68"/>
      <c r="U53" s="68"/>
      <c r="V53" s="87"/>
      <c r="W53" s="87"/>
      <c r="X53" s="87"/>
      <c r="Y53" s="87"/>
      <c r="Z53" s="87"/>
      <c r="AA53" s="87"/>
      <c r="AB53" s="87"/>
      <c r="AC53" s="68"/>
      <c r="AD53" s="68"/>
      <c r="AE53" s="68"/>
      <c r="AF53" s="68"/>
      <c r="AG53" s="68"/>
      <c r="AH53" s="68"/>
      <c r="AI53" s="68"/>
      <c r="AJ53" s="64"/>
      <c r="AK53" s="64"/>
      <c r="AL53" s="64"/>
      <c r="AM53" s="64"/>
      <c r="AN53" s="64"/>
      <c r="AO53" s="64"/>
      <c r="AP53" s="64"/>
      <c r="AQ53" s="64"/>
      <c r="AR53" s="64"/>
      <c r="AS53" s="64"/>
      <c r="AT53" s="64"/>
      <c r="AU53" s="64"/>
      <c r="AV53" s="64"/>
      <c r="AW53" s="64"/>
      <c r="AX53" s="64"/>
      <c r="AY53" s="64"/>
      <c r="AZ53" s="64"/>
      <c r="BA53" s="64"/>
      <c r="BB53" s="64"/>
      <c r="BC53" s="64"/>
      <c r="BD53" s="64"/>
      <c r="BE53" s="64"/>
      <c r="BF53" s="64"/>
    </row>
    <row r="54" spans="1:58" ht="20" customHeight="1" x14ac:dyDescent="0.15">
      <c r="A54" s="130"/>
      <c r="B54" s="130"/>
      <c r="C54" s="130"/>
      <c r="D54" s="130"/>
      <c r="E54" s="130"/>
      <c r="F54" s="130"/>
      <c r="G54" s="130"/>
      <c r="H54" s="130"/>
      <c r="I54" s="130"/>
      <c r="J54" s="130"/>
      <c r="K54" s="130"/>
      <c r="L54" s="130"/>
      <c r="M54" s="68"/>
      <c r="N54" s="68"/>
      <c r="O54" s="68"/>
      <c r="P54" s="68"/>
      <c r="Q54" s="68"/>
      <c r="R54" s="68"/>
      <c r="S54" s="68"/>
      <c r="T54" s="68"/>
      <c r="U54" s="68"/>
      <c r="V54" s="87"/>
      <c r="W54" s="87"/>
      <c r="X54" s="87"/>
      <c r="Y54" s="87"/>
      <c r="Z54" s="87"/>
      <c r="AA54" s="87"/>
      <c r="AB54" s="87"/>
      <c r="AC54" s="68"/>
      <c r="AD54" s="68"/>
      <c r="AE54" s="68"/>
      <c r="AF54" s="68"/>
      <c r="AG54" s="68"/>
      <c r="AH54" s="68"/>
      <c r="AI54" s="68"/>
      <c r="AJ54" s="64"/>
      <c r="AK54" s="64"/>
      <c r="AL54" s="64"/>
      <c r="AM54" s="64"/>
      <c r="AN54" s="64"/>
      <c r="AO54" s="64"/>
      <c r="AP54" s="64"/>
      <c r="AQ54" s="64"/>
      <c r="AR54" s="64"/>
      <c r="AS54" s="64"/>
      <c r="AT54" s="64"/>
      <c r="AU54" s="64"/>
      <c r="AV54" s="64"/>
      <c r="AW54" s="64"/>
      <c r="AX54" s="64"/>
      <c r="AY54" s="64"/>
      <c r="AZ54" s="64"/>
      <c r="BA54" s="64"/>
      <c r="BB54" s="64"/>
      <c r="BC54" s="64"/>
      <c r="BD54" s="64"/>
      <c r="BE54" s="64"/>
      <c r="BF54" s="64"/>
    </row>
    <row r="55" spans="1:58" ht="20" customHeight="1" x14ac:dyDescent="0.15">
      <c r="A55" s="130"/>
      <c r="B55" s="130"/>
      <c r="C55" s="130"/>
      <c r="D55" s="130"/>
      <c r="E55" s="130"/>
      <c r="F55" s="130"/>
      <c r="G55" s="130"/>
      <c r="H55" s="130"/>
      <c r="I55" s="130"/>
      <c r="J55" s="130"/>
      <c r="K55" s="130"/>
      <c r="L55" s="130"/>
      <c r="M55" s="68"/>
      <c r="N55" s="68"/>
      <c r="O55" s="68"/>
      <c r="P55" s="68"/>
      <c r="Q55" s="68"/>
      <c r="R55" s="68"/>
      <c r="S55" s="68"/>
      <c r="T55" s="68"/>
      <c r="U55" s="68"/>
      <c r="V55" s="87"/>
      <c r="W55" s="87"/>
      <c r="X55" s="87"/>
      <c r="Y55" s="87"/>
      <c r="Z55" s="87"/>
      <c r="AA55" s="87"/>
      <c r="AB55" s="87"/>
      <c r="AC55" s="68"/>
      <c r="AD55" s="68"/>
      <c r="AE55" s="68"/>
      <c r="AF55" s="68"/>
      <c r="AG55" s="68"/>
      <c r="AH55" s="68"/>
      <c r="AI55" s="68"/>
      <c r="AJ55" s="64"/>
      <c r="AK55" s="64"/>
      <c r="AL55" s="64"/>
      <c r="AM55" s="64"/>
      <c r="AN55" s="64"/>
      <c r="AO55" s="64"/>
      <c r="AP55" s="64"/>
      <c r="AQ55" s="64"/>
      <c r="AR55" s="64"/>
      <c r="AS55" s="64"/>
      <c r="AT55" s="64"/>
      <c r="AU55" s="64"/>
      <c r="AV55" s="64"/>
      <c r="AW55" s="64"/>
      <c r="AX55" s="64"/>
      <c r="AY55" s="64"/>
      <c r="AZ55" s="64"/>
      <c r="BA55" s="64"/>
      <c r="BB55" s="64"/>
      <c r="BC55" s="64"/>
      <c r="BD55" s="64"/>
      <c r="BE55" s="64"/>
      <c r="BF55" s="64"/>
    </row>
    <row r="56" spans="1:58" ht="20" customHeight="1" x14ac:dyDescent="0.15">
      <c r="A56" s="130"/>
      <c r="B56" s="130"/>
      <c r="C56" s="130"/>
      <c r="D56" s="130"/>
      <c r="E56" s="130"/>
      <c r="F56" s="130"/>
      <c r="G56" s="130"/>
      <c r="H56" s="130"/>
      <c r="I56" s="130"/>
      <c r="J56" s="130"/>
      <c r="K56" s="130"/>
      <c r="L56" s="130"/>
      <c r="M56" s="68"/>
      <c r="N56" s="68"/>
      <c r="O56" s="68"/>
      <c r="P56" s="68"/>
      <c r="Q56" s="68"/>
      <c r="R56" s="68"/>
      <c r="S56" s="68"/>
      <c r="T56" s="68"/>
      <c r="U56" s="68"/>
      <c r="V56" s="219" t="s">
        <v>366</v>
      </c>
      <c r="W56" s="219"/>
      <c r="X56" s="219"/>
      <c r="Y56" s="219"/>
      <c r="Z56" s="219"/>
      <c r="AA56" s="219"/>
      <c r="AB56" s="219"/>
      <c r="AC56" s="68"/>
      <c r="AD56" s="68"/>
      <c r="AE56" s="68"/>
      <c r="AF56" s="68"/>
      <c r="AG56" s="68"/>
      <c r="AH56" s="68"/>
      <c r="AI56" s="68"/>
      <c r="AJ56" s="64"/>
      <c r="AK56" s="64"/>
      <c r="AL56" s="64"/>
      <c r="AM56" s="64"/>
      <c r="AN56" s="64"/>
      <c r="AO56" s="64"/>
      <c r="AP56" s="64"/>
      <c r="AQ56" s="64"/>
      <c r="AR56" s="64"/>
      <c r="AS56" s="64"/>
      <c r="AT56" s="64"/>
      <c r="AU56" s="64"/>
      <c r="AV56" s="64"/>
      <c r="AW56" s="64"/>
      <c r="AX56" s="64"/>
      <c r="AY56" s="64"/>
      <c r="AZ56" s="64"/>
      <c r="BA56" s="64"/>
      <c r="BB56" s="64"/>
      <c r="BC56" s="64"/>
      <c r="BD56" s="64"/>
      <c r="BE56" s="64"/>
      <c r="BF56" s="64"/>
    </row>
    <row r="57" spans="1:58" ht="20" customHeight="1" x14ac:dyDescent="0.15">
      <c r="A57" s="130"/>
      <c r="B57" s="130"/>
      <c r="C57" s="130"/>
      <c r="D57" s="130"/>
      <c r="E57" s="130"/>
      <c r="F57" s="130"/>
      <c r="G57" s="130"/>
      <c r="H57" s="130"/>
      <c r="I57" s="130"/>
      <c r="J57" s="130"/>
      <c r="K57" s="130"/>
      <c r="L57" s="130"/>
      <c r="M57" s="68"/>
      <c r="N57" s="68"/>
      <c r="O57" s="68"/>
      <c r="P57" s="68"/>
      <c r="Q57" s="68"/>
      <c r="R57" s="68"/>
      <c r="S57" s="68"/>
      <c r="T57" s="68"/>
      <c r="U57" s="68"/>
      <c r="V57" s="219"/>
      <c r="W57" s="219"/>
      <c r="X57" s="219"/>
      <c r="Y57" s="219"/>
      <c r="Z57" s="219"/>
      <c r="AA57" s="219"/>
      <c r="AB57" s="219"/>
      <c r="AC57" s="68"/>
      <c r="AD57" s="68"/>
      <c r="AE57" s="68"/>
      <c r="AF57" s="68"/>
      <c r="AG57" s="68"/>
      <c r="AH57" s="68"/>
      <c r="AI57" s="68"/>
      <c r="AJ57" s="64"/>
      <c r="AK57" s="64"/>
      <c r="AL57" s="64"/>
      <c r="AM57" s="64"/>
      <c r="AN57" s="64"/>
      <c r="AO57" s="64"/>
      <c r="AP57" s="64"/>
      <c r="AQ57" s="64"/>
      <c r="AR57" s="64"/>
      <c r="AS57" s="64"/>
      <c r="AT57" s="64"/>
      <c r="AU57" s="64"/>
      <c r="AV57" s="64"/>
      <c r="AW57" s="64"/>
      <c r="AX57" s="64"/>
      <c r="AY57" s="64"/>
      <c r="AZ57" s="64"/>
      <c r="BA57" s="64"/>
      <c r="BB57" s="64"/>
      <c r="BC57" s="64"/>
      <c r="BD57" s="64"/>
      <c r="BE57" s="64"/>
      <c r="BF57" s="64"/>
    </row>
    <row r="58" spans="1:58" ht="20" customHeight="1" x14ac:dyDescent="0.15">
      <c r="A58" s="130"/>
      <c r="B58" s="130"/>
      <c r="C58" s="130"/>
      <c r="D58" s="130"/>
      <c r="E58" s="130"/>
      <c r="F58" s="130"/>
      <c r="G58" s="130"/>
      <c r="H58" s="130"/>
      <c r="I58" s="130"/>
      <c r="J58" s="130"/>
      <c r="K58" s="130"/>
      <c r="L58" s="130"/>
      <c r="M58" s="68"/>
      <c r="N58" s="68"/>
      <c r="O58" s="68"/>
      <c r="P58" s="68"/>
      <c r="Q58" s="68"/>
      <c r="R58" s="68"/>
      <c r="S58" s="68"/>
      <c r="T58" s="68"/>
      <c r="U58" s="68"/>
      <c r="V58" s="219"/>
      <c r="W58" s="219"/>
      <c r="X58" s="219"/>
      <c r="Y58" s="219"/>
      <c r="Z58" s="219"/>
      <c r="AA58" s="219"/>
      <c r="AB58" s="219"/>
      <c r="AC58" s="68"/>
      <c r="AD58" s="68"/>
      <c r="AE58" s="68"/>
      <c r="AF58" s="68"/>
      <c r="AG58" s="68"/>
      <c r="AH58" s="68"/>
      <c r="AI58" s="68"/>
      <c r="AJ58" s="64"/>
      <c r="AK58" s="64"/>
      <c r="AL58" s="64"/>
      <c r="AM58" s="64"/>
      <c r="AN58" s="64"/>
      <c r="AO58" s="64"/>
      <c r="AP58" s="64"/>
      <c r="AQ58" s="64"/>
      <c r="AR58" s="64"/>
      <c r="AS58" s="64"/>
      <c r="AT58" s="64"/>
      <c r="AU58" s="64"/>
      <c r="AV58" s="64"/>
      <c r="AW58" s="64"/>
      <c r="AX58" s="64"/>
      <c r="AY58" s="64"/>
      <c r="AZ58" s="64"/>
      <c r="BA58" s="64"/>
      <c r="BB58" s="64"/>
      <c r="BC58" s="64"/>
      <c r="BD58" s="64"/>
      <c r="BE58" s="64"/>
      <c r="BF58" s="64"/>
    </row>
    <row r="59" spans="1:58" ht="20" customHeight="1" x14ac:dyDescent="0.15">
      <c r="A59" s="130"/>
      <c r="B59" s="130"/>
      <c r="C59" s="130"/>
      <c r="D59" s="130"/>
      <c r="E59" s="130"/>
      <c r="F59" s="130"/>
      <c r="G59" s="130"/>
      <c r="H59" s="130"/>
      <c r="I59" s="130"/>
      <c r="J59" s="130"/>
      <c r="K59" s="130"/>
      <c r="L59" s="130"/>
      <c r="M59" s="68"/>
      <c r="N59" s="68"/>
      <c r="O59" s="68"/>
      <c r="P59" s="68"/>
      <c r="Q59" s="68"/>
      <c r="R59" s="68"/>
      <c r="S59" s="68"/>
      <c r="T59" s="68"/>
      <c r="U59" s="68"/>
      <c r="V59" s="219"/>
      <c r="W59" s="219"/>
      <c r="X59" s="219"/>
      <c r="Y59" s="219"/>
      <c r="Z59" s="219"/>
      <c r="AA59" s="219"/>
      <c r="AB59" s="219"/>
      <c r="AC59" s="68"/>
      <c r="AD59" s="68"/>
      <c r="AE59" s="68"/>
      <c r="AF59" s="68"/>
      <c r="AG59" s="68"/>
      <c r="AH59" s="68"/>
      <c r="AI59" s="68"/>
      <c r="AJ59" s="64"/>
      <c r="AK59" s="64"/>
      <c r="AL59" s="64"/>
      <c r="AM59" s="64"/>
      <c r="AN59" s="64"/>
      <c r="AO59" s="64"/>
      <c r="AP59" s="64"/>
      <c r="AQ59" s="64"/>
      <c r="AR59" s="64"/>
      <c r="AS59" s="64"/>
      <c r="AT59" s="64"/>
      <c r="AU59" s="64"/>
      <c r="AV59" s="64"/>
      <c r="AW59" s="64"/>
      <c r="AX59" s="64"/>
      <c r="AY59" s="64"/>
      <c r="AZ59" s="64"/>
      <c r="BA59" s="64"/>
      <c r="BB59" s="64"/>
      <c r="BC59" s="64"/>
      <c r="BD59" s="64"/>
      <c r="BE59" s="64"/>
      <c r="BF59" s="64"/>
    </row>
    <row r="60" spans="1:58" ht="20" customHeight="1" x14ac:dyDescent="0.15">
      <c r="A60" s="130"/>
      <c r="B60" s="130"/>
      <c r="C60" s="130"/>
      <c r="D60" s="130"/>
      <c r="E60" s="130"/>
      <c r="F60" s="130"/>
      <c r="G60" s="130"/>
      <c r="H60" s="130"/>
      <c r="I60" s="130"/>
      <c r="J60" s="130"/>
      <c r="K60" s="130"/>
      <c r="L60" s="130"/>
      <c r="M60" s="68"/>
      <c r="N60" s="68"/>
      <c r="O60" s="68"/>
      <c r="P60" s="68"/>
      <c r="Q60" s="68"/>
      <c r="R60" s="68"/>
      <c r="S60" s="68"/>
      <c r="T60" s="68"/>
      <c r="U60" s="68"/>
      <c r="V60" s="87"/>
      <c r="W60" s="87"/>
      <c r="X60" s="87"/>
      <c r="Y60" s="87"/>
      <c r="Z60" s="87"/>
      <c r="AA60" s="87"/>
      <c r="AB60" s="87"/>
      <c r="AC60" s="68"/>
      <c r="AD60" s="68"/>
      <c r="AE60" s="68"/>
      <c r="AF60" s="68"/>
      <c r="AG60" s="68"/>
      <c r="AH60" s="68"/>
      <c r="AI60" s="68"/>
      <c r="AJ60" s="64"/>
      <c r="AK60" s="64"/>
      <c r="AL60" s="64"/>
      <c r="AM60" s="64"/>
      <c r="AN60" s="64"/>
      <c r="AO60" s="64"/>
      <c r="AP60" s="64"/>
      <c r="AQ60" s="64"/>
      <c r="AR60" s="64"/>
      <c r="AS60" s="64"/>
      <c r="AT60" s="64"/>
      <c r="AU60" s="64"/>
      <c r="AV60" s="64"/>
      <c r="AW60" s="64"/>
      <c r="AX60" s="64"/>
      <c r="AY60" s="64"/>
      <c r="AZ60" s="64"/>
      <c r="BA60" s="64"/>
      <c r="BB60" s="64"/>
      <c r="BC60" s="64"/>
      <c r="BD60" s="64"/>
      <c r="BE60" s="64"/>
      <c r="BF60" s="64"/>
    </row>
    <row r="61" spans="1:58" x14ac:dyDescent="0.15">
      <c r="A61" s="130"/>
      <c r="B61" s="130"/>
      <c r="C61" s="130"/>
      <c r="D61" s="130"/>
      <c r="E61" s="130"/>
      <c r="F61" s="130"/>
      <c r="G61" s="130"/>
      <c r="H61" s="130"/>
      <c r="I61" s="130"/>
      <c r="J61" s="130"/>
      <c r="K61" s="130"/>
      <c r="L61" s="130"/>
      <c r="M61" s="68"/>
      <c r="N61" s="68"/>
      <c r="O61" s="68"/>
      <c r="P61" s="68"/>
      <c r="Q61" s="68"/>
      <c r="R61" s="68"/>
      <c r="S61" s="68"/>
      <c r="T61" s="68"/>
      <c r="U61" s="68"/>
      <c r="V61" s="87"/>
      <c r="W61" s="87"/>
      <c r="X61" s="87"/>
      <c r="Y61" s="87"/>
      <c r="Z61" s="87"/>
      <c r="AA61" s="87"/>
      <c r="AB61" s="87"/>
      <c r="AC61" s="68"/>
      <c r="AD61" s="68"/>
      <c r="AE61" s="68"/>
      <c r="AF61" s="68"/>
      <c r="AG61" s="68"/>
      <c r="AH61" s="68"/>
      <c r="AI61" s="68"/>
      <c r="AJ61" s="64"/>
      <c r="AK61" s="64"/>
      <c r="AL61" s="64"/>
      <c r="AM61" s="64"/>
      <c r="AN61" s="64"/>
      <c r="AO61" s="64"/>
      <c r="AP61" s="64"/>
      <c r="AQ61" s="64"/>
      <c r="AR61" s="64"/>
      <c r="AS61" s="64"/>
      <c r="AT61" s="64"/>
      <c r="AU61" s="64"/>
      <c r="AV61" s="64"/>
      <c r="AW61" s="64"/>
      <c r="AX61" s="64"/>
      <c r="AY61" s="64"/>
      <c r="AZ61" s="64"/>
      <c r="BA61" s="64"/>
      <c r="BB61" s="64"/>
      <c r="BC61" s="64"/>
      <c r="BD61" s="64"/>
      <c r="BE61" s="64"/>
      <c r="BF61" s="64"/>
    </row>
    <row r="62" spans="1:58" x14ac:dyDescent="0.15">
      <c r="A62" s="130"/>
      <c r="B62" s="130"/>
      <c r="C62" s="130"/>
      <c r="D62" s="130"/>
      <c r="E62" s="130"/>
      <c r="F62" s="130"/>
      <c r="G62" s="130"/>
      <c r="H62" s="130"/>
      <c r="I62" s="130"/>
      <c r="J62" s="130"/>
      <c r="K62" s="130"/>
      <c r="L62" s="130"/>
      <c r="M62" s="68"/>
      <c r="N62" s="68"/>
      <c r="O62" s="68"/>
      <c r="P62" s="68"/>
      <c r="Q62" s="68"/>
      <c r="R62" s="68"/>
      <c r="S62" s="68"/>
      <c r="T62" s="68"/>
      <c r="U62" s="68"/>
      <c r="V62" s="87"/>
      <c r="W62" s="87"/>
      <c r="X62" s="87"/>
      <c r="Y62" s="87"/>
      <c r="Z62" s="87"/>
      <c r="AA62" s="87"/>
      <c r="AB62" s="87"/>
      <c r="AC62" s="68"/>
      <c r="AD62" s="68"/>
      <c r="AE62" s="68"/>
      <c r="AF62" s="68"/>
      <c r="AG62" s="68"/>
      <c r="AH62" s="68"/>
      <c r="AI62" s="68"/>
      <c r="AJ62" s="64"/>
      <c r="AK62" s="64"/>
      <c r="AL62" s="64"/>
      <c r="AM62" s="64"/>
      <c r="AN62" s="64"/>
      <c r="AO62" s="64"/>
      <c r="AP62" s="64"/>
      <c r="AQ62" s="64"/>
      <c r="AR62" s="64"/>
      <c r="AS62" s="64"/>
      <c r="AT62" s="64"/>
      <c r="AU62" s="64"/>
      <c r="AV62" s="64"/>
      <c r="AW62" s="64"/>
      <c r="AX62" s="64"/>
      <c r="AY62" s="64"/>
      <c r="AZ62" s="64"/>
      <c r="BA62" s="64"/>
      <c r="BB62" s="64"/>
      <c r="BC62" s="64"/>
      <c r="BD62" s="64"/>
      <c r="BE62" s="64"/>
      <c r="BF62" s="64"/>
    </row>
    <row r="63" spans="1:58" x14ac:dyDescent="0.15">
      <c r="A63" s="130"/>
      <c r="B63" s="130"/>
      <c r="C63" s="130"/>
      <c r="D63" s="130"/>
      <c r="E63" s="130"/>
      <c r="F63" s="130"/>
      <c r="G63" s="130"/>
      <c r="H63" s="130"/>
      <c r="I63" s="130"/>
      <c r="J63" s="130"/>
      <c r="K63" s="130"/>
      <c r="L63" s="130"/>
      <c r="M63" s="68"/>
      <c r="N63" s="68"/>
      <c r="O63" s="68"/>
      <c r="P63" s="68"/>
      <c r="Q63" s="68"/>
      <c r="R63" s="68"/>
      <c r="S63" s="68"/>
      <c r="T63" s="68"/>
      <c r="U63" s="68"/>
      <c r="V63" s="87"/>
      <c r="W63" s="87"/>
      <c r="X63" s="87"/>
      <c r="Y63" s="87"/>
      <c r="Z63" s="87"/>
      <c r="AA63" s="87"/>
      <c r="AB63" s="87"/>
      <c r="AC63" s="68"/>
      <c r="AD63" s="68"/>
      <c r="AE63" s="68"/>
      <c r="AF63" s="68"/>
      <c r="AG63" s="68"/>
      <c r="AH63" s="68"/>
      <c r="AI63" s="68"/>
      <c r="AJ63" s="64"/>
      <c r="AK63" s="64"/>
      <c r="AL63" s="64"/>
      <c r="AM63" s="64"/>
      <c r="AN63" s="64"/>
      <c r="AO63" s="64"/>
      <c r="AP63" s="64"/>
      <c r="AQ63" s="64"/>
      <c r="AR63" s="64"/>
      <c r="AS63" s="64"/>
      <c r="AT63" s="64"/>
      <c r="AU63" s="64"/>
      <c r="AV63" s="64"/>
      <c r="AW63" s="64"/>
      <c r="AX63" s="64"/>
      <c r="AY63" s="64"/>
      <c r="AZ63" s="64"/>
      <c r="BA63" s="64"/>
      <c r="BB63" s="64"/>
      <c r="BC63" s="64"/>
      <c r="BD63" s="64"/>
      <c r="BE63" s="64"/>
      <c r="BF63" s="64"/>
    </row>
    <row r="64" spans="1:58" x14ac:dyDescent="0.15">
      <c r="A64" s="130"/>
      <c r="B64" s="130"/>
      <c r="C64" s="130"/>
      <c r="D64" s="130"/>
      <c r="E64" s="130"/>
      <c r="F64" s="130"/>
      <c r="G64" s="130"/>
      <c r="H64" s="130"/>
      <c r="I64" s="130"/>
      <c r="J64" s="130"/>
      <c r="K64" s="130"/>
      <c r="L64" s="130"/>
      <c r="M64" s="68"/>
      <c r="N64" s="68"/>
      <c r="O64" s="68"/>
      <c r="P64" s="68"/>
      <c r="Q64" s="68"/>
      <c r="R64" s="68"/>
      <c r="S64" s="68"/>
      <c r="T64" s="68"/>
      <c r="U64" s="68"/>
      <c r="V64" s="87"/>
      <c r="W64" s="87"/>
      <c r="X64" s="87"/>
      <c r="Y64" s="87"/>
      <c r="Z64" s="87"/>
      <c r="AA64" s="87"/>
      <c r="AB64" s="87"/>
      <c r="AC64" s="68"/>
      <c r="AD64" s="68"/>
      <c r="AE64" s="68"/>
      <c r="AF64" s="68"/>
      <c r="AG64" s="68"/>
      <c r="AH64" s="68"/>
      <c r="AI64" s="68"/>
      <c r="AJ64" s="64"/>
      <c r="AK64" s="64"/>
      <c r="AL64" s="64"/>
      <c r="AM64" s="64"/>
      <c r="AN64" s="64"/>
      <c r="AO64" s="64"/>
      <c r="AP64" s="64"/>
      <c r="AQ64" s="64"/>
      <c r="AR64" s="64"/>
      <c r="AS64" s="64"/>
      <c r="AT64" s="64"/>
      <c r="AU64" s="64"/>
      <c r="AV64" s="64"/>
      <c r="AW64" s="64"/>
      <c r="AX64" s="64"/>
      <c r="AY64" s="64"/>
      <c r="AZ64" s="64"/>
      <c r="BA64" s="64"/>
      <c r="BB64" s="64"/>
      <c r="BC64" s="64"/>
      <c r="BD64" s="64"/>
      <c r="BE64" s="64"/>
      <c r="BF64" s="64"/>
    </row>
    <row r="65" spans="1:58" x14ac:dyDescent="0.15">
      <c r="A65" s="130"/>
      <c r="B65" s="130"/>
      <c r="C65" s="130"/>
      <c r="D65" s="130"/>
      <c r="E65" s="130"/>
      <c r="F65" s="130"/>
      <c r="G65" s="130"/>
      <c r="H65" s="130"/>
      <c r="I65" s="130"/>
      <c r="J65" s="130"/>
      <c r="K65" s="130"/>
      <c r="L65" s="130"/>
      <c r="M65" s="68"/>
      <c r="N65" s="68"/>
      <c r="O65" s="68"/>
      <c r="P65" s="68"/>
      <c r="Q65" s="68"/>
      <c r="R65" s="68"/>
      <c r="S65" s="68"/>
      <c r="T65" s="68"/>
      <c r="U65" s="68"/>
      <c r="V65" s="87"/>
      <c r="W65" s="87"/>
      <c r="X65" s="87"/>
      <c r="Y65" s="87"/>
      <c r="Z65" s="87"/>
      <c r="AA65" s="87"/>
      <c r="AB65" s="87"/>
      <c r="AC65" s="68"/>
      <c r="AD65" s="68"/>
      <c r="AE65" s="68"/>
      <c r="AF65" s="68"/>
      <c r="AG65" s="68"/>
      <c r="AH65" s="68"/>
      <c r="AI65" s="68"/>
      <c r="AJ65" s="64"/>
      <c r="AK65" s="64"/>
      <c r="AL65" s="64"/>
      <c r="AM65" s="64"/>
      <c r="AN65" s="64"/>
      <c r="AO65" s="64"/>
      <c r="AP65" s="64"/>
      <c r="AQ65" s="64"/>
      <c r="AR65" s="64"/>
      <c r="AS65" s="64"/>
      <c r="AT65" s="64"/>
      <c r="AU65" s="64"/>
      <c r="AV65" s="64"/>
      <c r="AW65" s="64"/>
      <c r="AX65" s="64"/>
      <c r="AY65" s="64"/>
      <c r="AZ65" s="64"/>
      <c r="BA65" s="64"/>
      <c r="BB65" s="64"/>
      <c r="BC65" s="64"/>
      <c r="BD65" s="64"/>
      <c r="BE65" s="64"/>
      <c r="BF65" s="64"/>
    </row>
    <row r="66" spans="1:58" x14ac:dyDescent="0.15">
      <c r="A66" s="130"/>
      <c r="B66" s="130"/>
      <c r="C66" s="130"/>
      <c r="D66" s="130"/>
      <c r="E66" s="130"/>
      <c r="F66" s="130"/>
      <c r="G66" s="130"/>
      <c r="H66" s="130"/>
      <c r="I66" s="130"/>
      <c r="J66" s="130"/>
      <c r="K66" s="130"/>
      <c r="L66" s="130"/>
      <c r="M66" s="68"/>
      <c r="N66" s="68"/>
      <c r="O66" s="68"/>
      <c r="P66" s="68"/>
      <c r="Q66" s="68"/>
      <c r="R66" s="68"/>
      <c r="S66" s="68"/>
      <c r="T66" s="68"/>
      <c r="U66" s="68"/>
      <c r="V66" s="87"/>
      <c r="W66" s="87"/>
      <c r="X66" s="87"/>
      <c r="Y66" s="87"/>
      <c r="Z66" s="87"/>
      <c r="AA66" s="87"/>
      <c r="AB66" s="87"/>
      <c r="AC66" s="68"/>
      <c r="AD66" s="68"/>
      <c r="AE66" s="68"/>
      <c r="AF66" s="68"/>
      <c r="AG66" s="68"/>
      <c r="AH66" s="68"/>
      <c r="AI66" s="68"/>
      <c r="AJ66" s="64"/>
      <c r="AK66" s="64"/>
      <c r="AL66" s="64"/>
      <c r="AM66" s="64"/>
      <c r="AN66" s="64"/>
      <c r="AO66" s="64"/>
      <c r="AP66" s="64"/>
      <c r="AQ66" s="64"/>
      <c r="AR66" s="64"/>
      <c r="AS66" s="64"/>
      <c r="AT66" s="64"/>
      <c r="AU66" s="64"/>
      <c r="AV66" s="64"/>
      <c r="AW66" s="64"/>
      <c r="AX66" s="64"/>
      <c r="AY66" s="64"/>
      <c r="AZ66" s="64"/>
      <c r="BA66" s="64"/>
      <c r="BB66" s="64"/>
      <c r="BC66" s="64"/>
      <c r="BD66" s="64"/>
      <c r="BE66" s="64"/>
      <c r="BF66" s="64"/>
    </row>
    <row r="67" spans="1:58" x14ac:dyDescent="0.15">
      <c r="A67" s="130"/>
      <c r="B67" s="130"/>
      <c r="C67" s="130"/>
      <c r="D67" s="130"/>
      <c r="E67" s="130"/>
      <c r="F67" s="130"/>
      <c r="G67" s="130"/>
      <c r="H67" s="130"/>
      <c r="I67" s="130"/>
      <c r="J67" s="130"/>
      <c r="K67" s="130"/>
      <c r="L67" s="130"/>
      <c r="M67" s="68"/>
      <c r="N67" s="68"/>
      <c r="O67" s="68"/>
      <c r="P67" s="68"/>
      <c r="Q67" s="68"/>
      <c r="R67" s="68"/>
      <c r="S67" s="68"/>
      <c r="T67" s="68"/>
      <c r="U67" s="68"/>
      <c r="V67" s="87"/>
      <c r="W67" s="87"/>
      <c r="X67" s="87"/>
      <c r="Y67" s="87"/>
      <c r="Z67" s="87"/>
      <c r="AA67" s="87"/>
      <c r="AB67" s="87"/>
      <c r="AC67" s="68"/>
      <c r="AD67" s="68"/>
      <c r="AE67" s="68"/>
      <c r="AF67" s="68"/>
      <c r="AG67" s="68"/>
      <c r="AH67" s="68"/>
      <c r="AI67" s="68"/>
      <c r="AJ67" s="64"/>
      <c r="AK67" s="64"/>
      <c r="AL67" s="64"/>
      <c r="AM67" s="64"/>
      <c r="AN67" s="64"/>
      <c r="AO67" s="64"/>
      <c r="AP67" s="64"/>
      <c r="AQ67" s="64"/>
      <c r="AR67" s="64"/>
      <c r="AS67" s="64"/>
      <c r="AT67" s="64"/>
      <c r="AU67" s="64"/>
      <c r="AV67" s="64"/>
      <c r="AW67" s="64"/>
      <c r="AX67" s="64"/>
      <c r="AY67" s="64"/>
      <c r="AZ67" s="64"/>
      <c r="BA67" s="64"/>
      <c r="BB67" s="64"/>
      <c r="BC67" s="64"/>
      <c r="BD67" s="64"/>
      <c r="BE67" s="64"/>
      <c r="BF67" s="64"/>
    </row>
    <row r="68" spans="1:58" x14ac:dyDescent="0.15">
      <c r="A68" s="130"/>
      <c r="B68" s="130"/>
      <c r="C68" s="130"/>
      <c r="D68" s="130"/>
      <c r="E68" s="130"/>
      <c r="F68" s="130"/>
      <c r="G68" s="130"/>
      <c r="H68" s="130"/>
      <c r="I68" s="130"/>
      <c r="J68" s="130"/>
      <c r="K68" s="130"/>
      <c r="L68" s="130"/>
      <c r="M68" s="68"/>
      <c r="N68" s="68"/>
      <c r="O68" s="68"/>
      <c r="P68" s="68"/>
      <c r="Q68" s="68"/>
      <c r="R68" s="68"/>
      <c r="S68" s="68"/>
      <c r="T68" s="68"/>
      <c r="U68" s="68"/>
      <c r="V68" s="68"/>
      <c r="W68" s="68"/>
      <c r="X68" s="68"/>
      <c r="Y68" s="68"/>
      <c r="Z68" s="68"/>
      <c r="AA68" s="68"/>
      <c r="AB68" s="68"/>
      <c r="AC68" s="68"/>
      <c r="AD68" s="68"/>
      <c r="AE68" s="68"/>
      <c r="AF68" s="68"/>
      <c r="AG68" s="68"/>
      <c r="AH68" s="68"/>
      <c r="AI68" s="68"/>
      <c r="AJ68" s="64"/>
      <c r="AK68" s="64"/>
      <c r="AL68" s="64"/>
      <c r="AM68" s="64"/>
      <c r="AN68" s="64"/>
      <c r="AO68" s="64"/>
      <c r="AP68" s="64"/>
      <c r="AQ68" s="64"/>
      <c r="AR68" s="64"/>
      <c r="AS68" s="64"/>
      <c r="AT68" s="64"/>
      <c r="AU68" s="64"/>
      <c r="AV68" s="64"/>
      <c r="AW68" s="64"/>
      <c r="AX68" s="64"/>
      <c r="AY68" s="64"/>
      <c r="AZ68" s="64"/>
      <c r="BA68" s="64"/>
      <c r="BB68" s="64"/>
      <c r="BC68" s="64"/>
      <c r="BD68" s="64"/>
      <c r="BE68" s="64"/>
      <c r="BF68" s="64"/>
    </row>
    <row r="69" spans="1:58" x14ac:dyDescent="0.15">
      <c r="A69" s="130"/>
      <c r="B69" s="130"/>
      <c r="C69" s="130"/>
      <c r="D69" s="130"/>
      <c r="E69" s="130"/>
      <c r="F69" s="130"/>
      <c r="G69" s="130"/>
      <c r="H69" s="130"/>
      <c r="I69" s="130"/>
      <c r="J69" s="130"/>
      <c r="K69" s="130"/>
      <c r="L69" s="130"/>
      <c r="M69" s="68"/>
      <c r="N69" s="68"/>
      <c r="O69" s="68"/>
      <c r="P69" s="68"/>
      <c r="Q69" s="68"/>
      <c r="R69" s="68"/>
      <c r="S69" s="68"/>
      <c r="T69" s="68"/>
      <c r="U69" s="68"/>
      <c r="V69" s="68"/>
      <c r="W69" s="68"/>
      <c r="X69" s="68"/>
      <c r="Y69" s="68"/>
      <c r="Z69" s="68"/>
      <c r="AA69" s="68"/>
      <c r="AB69" s="68"/>
      <c r="AC69" s="68"/>
      <c r="AD69" s="68"/>
      <c r="AE69" s="68"/>
      <c r="AF69" s="68"/>
      <c r="AG69" s="68"/>
      <c r="AH69" s="68"/>
      <c r="AI69" s="68"/>
      <c r="AJ69" s="64"/>
      <c r="AK69" s="64"/>
      <c r="AL69" s="64"/>
      <c r="AM69" s="64"/>
      <c r="AN69" s="64"/>
      <c r="AO69" s="64"/>
      <c r="AP69" s="64"/>
      <c r="AQ69" s="64"/>
      <c r="AR69" s="64"/>
      <c r="AS69" s="64"/>
      <c r="AT69" s="64"/>
      <c r="AU69" s="64"/>
      <c r="AV69" s="64"/>
      <c r="AW69" s="64"/>
      <c r="AX69" s="64"/>
      <c r="AY69" s="64"/>
      <c r="AZ69" s="64"/>
      <c r="BA69" s="64"/>
      <c r="BB69" s="64"/>
      <c r="BC69" s="64"/>
      <c r="BD69" s="64"/>
      <c r="BE69" s="64"/>
      <c r="BF69" s="64"/>
    </row>
    <row r="70" spans="1:58" x14ac:dyDescent="0.15">
      <c r="A70" s="130"/>
      <c r="B70" s="130"/>
      <c r="C70" s="130"/>
      <c r="D70" s="130"/>
      <c r="E70" s="130"/>
      <c r="F70" s="130"/>
      <c r="G70" s="130"/>
      <c r="H70" s="130"/>
      <c r="I70" s="130"/>
      <c r="J70" s="130"/>
      <c r="K70" s="130"/>
      <c r="L70" s="130"/>
      <c r="M70" s="68"/>
      <c r="N70" s="68"/>
      <c r="O70" s="68"/>
      <c r="P70" s="68"/>
      <c r="Q70" s="68"/>
      <c r="R70" s="68"/>
      <c r="S70" s="68"/>
      <c r="T70" s="68"/>
      <c r="U70" s="68"/>
      <c r="V70" s="68"/>
      <c r="W70" s="68"/>
      <c r="X70" s="68"/>
      <c r="Y70" s="68"/>
      <c r="Z70" s="68"/>
      <c r="AA70" s="68"/>
      <c r="AB70" s="68"/>
      <c r="AC70" s="68"/>
      <c r="AD70" s="68"/>
      <c r="AE70" s="68"/>
      <c r="AF70" s="68"/>
      <c r="AG70" s="68"/>
      <c r="AH70" s="68"/>
      <c r="AI70" s="68"/>
      <c r="AJ70" s="64"/>
      <c r="AK70" s="64"/>
      <c r="AL70" s="64"/>
      <c r="AM70" s="64"/>
      <c r="AN70" s="64"/>
      <c r="AO70" s="64"/>
      <c r="AP70" s="64"/>
      <c r="AQ70" s="64"/>
      <c r="AR70" s="64"/>
      <c r="AS70" s="64"/>
      <c r="AT70" s="64"/>
      <c r="AU70" s="64"/>
      <c r="AV70" s="64"/>
      <c r="AW70" s="64"/>
      <c r="AX70" s="64"/>
      <c r="AY70" s="64"/>
      <c r="AZ70" s="64"/>
      <c r="BA70" s="64"/>
      <c r="BB70" s="64"/>
      <c r="BC70" s="64"/>
      <c r="BD70" s="64"/>
      <c r="BE70" s="64"/>
      <c r="BF70" s="64"/>
    </row>
    <row r="71" spans="1:58" x14ac:dyDescent="0.15">
      <c r="A71" s="130"/>
      <c r="B71" s="130"/>
      <c r="C71" s="130"/>
      <c r="D71" s="130"/>
      <c r="E71" s="130"/>
      <c r="F71" s="130"/>
      <c r="G71" s="130"/>
      <c r="H71" s="130"/>
      <c r="I71" s="130"/>
      <c r="J71" s="130"/>
      <c r="K71" s="130"/>
      <c r="L71" s="130"/>
      <c r="M71" s="68"/>
      <c r="N71" s="68"/>
      <c r="O71" s="68"/>
      <c r="P71" s="68"/>
      <c r="Q71" s="68"/>
      <c r="R71" s="68"/>
      <c r="S71" s="68"/>
      <c r="T71" s="68"/>
      <c r="U71" s="68"/>
      <c r="V71" s="68"/>
      <c r="W71" s="68"/>
      <c r="X71" s="68"/>
      <c r="Y71" s="68"/>
      <c r="Z71" s="68"/>
      <c r="AA71" s="68"/>
      <c r="AB71" s="68"/>
      <c r="AC71" s="68"/>
      <c r="AD71" s="68"/>
      <c r="AE71" s="68"/>
      <c r="AF71" s="68"/>
      <c r="AG71" s="68"/>
      <c r="AH71" s="68"/>
      <c r="AI71" s="68"/>
      <c r="AJ71" s="64"/>
      <c r="AK71" s="64"/>
      <c r="AL71" s="64"/>
      <c r="AM71" s="64"/>
      <c r="AN71" s="64"/>
      <c r="AO71" s="64"/>
      <c r="AP71" s="64"/>
      <c r="AQ71" s="64"/>
      <c r="AR71" s="64"/>
      <c r="AS71" s="64"/>
      <c r="AT71" s="64"/>
      <c r="AU71" s="64"/>
      <c r="AV71" s="64"/>
      <c r="AW71" s="64"/>
      <c r="AX71" s="64"/>
      <c r="AY71" s="64"/>
      <c r="AZ71" s="64"/>
      <c r="BA71" s="64"/>
      <c r="BB71" s="64"/>
      <c r="BC71" s="64"/>
      <c r="BD71" s="64"/>
      <c r="BE71" s="64"/>
      <c r="BF71" s="64"/>
    </row>
    <row r="72" spans="1:58" x14ac:dyDescent="0.15">
      <c r="A72" s="130"/>
      <c r="B72" s="130"/>
      <c r="C72" s="130"/>
      <c r="D72" s="130"/>
      <c r="E72" s="130"/>
      <c r="F72" s="130"/>
      <c r="G72" s="130"/>
      <c r="H72" s="130"/>
      <c r="I72" s="130"/>
      <c r="J72" s="130"/>
      <c r="K72" s="130"/>
      <c r="L72" s="130"/>
      <c r="M72" s="68"/>
      <c r="N72" s="68"/>
      <c r="O72" s="68"/>
      <c r="P72" s="68"/>
      <c r="Q72" s="68"/>
      <c r="R72" s="68"/>
      <c r="S72" s="68"/>
      <c r="T72" s="68"/>
      <c r="U72" s="68"/>
      <c r="V72" s="68"/>
      <c r="W72" s="68"/>
      <c r="X72" s="68"/>
      <c r="Y72" s="68"/>
      <c r="Z72" s="68"/>
      <c r="AA72" s="68"/>
      <c r="AB72" s="68"/>
      <c r="AC72" s="68"/>
      <c r="AD72" s="68"/>
      <c r="AE72" s="68"/>
      <c r="AF72" s="68"/>
      <c r="AG72" s="68"/>
      <c r="AH72" s="68"/>
      <c r="AI72" s="68"/>
      <c r="AJ72" s="64"/>
      <c r="AK72" s="64"/>
      <c r="AL72" s="64"/>
      <c r="AM72" s="64"/>
      <c r="AN72" s="64"/>
      <c r="AO72" s="64"/>
      <c r="AP72" s="64"/>
      <c r="AQ72" s="64"/>
      <c r="AR72" s="64"/>
      <c r="AS72" s="64"/>
      <c r="AT72" s="64"/>
      <c r="AU72" s="64"/>
      <c r="AV72" s="64"/>
      <c r="AW72" s="64"/>
      <c r="AX72" s="64"/>
      <c r="AY72" s="64"/>
      <c r="AZ72" s="64"/>
      <c r="BA72" s="64"/>
      <c r="BB72" s="64"/>
      <c r="BC72" s="64"/>
      <c r="BD72" s="64"/>
      <c r="BE72" s="64"/>
      <c r="BF72" s="64"/>
    </row>
    <row r="73" spans="1:58" x14ac:dyDescent="0.15">
      <c r="A73" s="130"/>
      <c r="B73" s="130"/>
      <c r="C73" s="130"/>
      <c r="D73" s="130"/>
      <c r="E73" s="130"/>
      <c r="F73" s="130"/>
      <c r="G73" s="130"/>
      <c r="H73" s="130"/>
      <c r="I73" s="130"/>
      <c r="J73" s="130"/>
      <c r="K73" s="130"/>
      <c r="L73" s="130"/>
      <c r="M73" s="68"/>
      <c r="N73" s="68"/>
      <c r="O73" s="68"/>
      <c r="P73" s="68"/>
      <c r="Q73" s="68"/>
      <c r="R73" s="68"/>
      <c r="S73" s="68"/>
      <c r="T73" s="68"/>
      <c r="U73" s="68"/>
      <c r="V73" s="68"/>
      <c r="W73" s="68"/>
      <c r="X73" s="68"/>
      <c r="Y73" s="68"/>
      <c r="Z73" s="68"/>
      <c r="AA73" s="68"/>
      <c r="AB73" s="68"/>
      <c r="AC73" s="68"/>
      <c r="AD73" s="68"/>
      <c r="AE73" s="68"/>
      <c r="AF73" s="68"/>
      <c r="AG73" s="68"/>
      <c r="AH73" s="68"/>
      <c r="AI73" s="68"/>
      <c r="AJ73" s="64"/>
      <c r="AK73" s="64"/>
      <c r="AL73" s="64"/>
      <c r="AM73" s="64"/>
      <c r="AN73" s="64"/>
      <c r="AO73" s="64"/>
      <c r="AP73" s="64"/>
      <c r="AQ73" s="64"/>
      <c r="AR73" s="64"/>
      <c r="AS73" s="64"/>
      <c r="AT73" s="64"/>
      <c r="AU73" s="64"/>
      <c r="AV73" s="64"/>
      <c r="AW73" s="64"/>
      <c r="AX73" s="64"/>
      <c r="AY73" s="64"/>
      <c r="AZ73" s="64"/>
      <c r="BA73" s="64"/>
      <c r="BB73" s="64"/>
      <c r="BC73" s="64"/>
      <c r="BD73" s="64"/>
      <c r="BE73" s="64"/>
      <c r="BF73" s="64"/>
    </row>
    <row r="74" spans="1:58" x14ac:dyDescent="0.15">
      <c r="A74" s="130"/>
      <c r="B74" s="130"/>
      <c r="C74" s="130"/>
      <c r="D74" s="130"/>
      <c r="E74" s="130"/>
      <c r="F74" s="130"/>
      <c r="G74" s="130"/>
      <c r="H74" s="130"/>
      <c r="I74" s="130"/>
      <c r="J74" s="130"/>
      <c r="K74" s="130"/>
      <c r="L74" s="130"/>
      <c r="M74" s="68"/>
      <c r="N74" s="68"/>
      <c r="O74" s="68"/>
      <c r="P74" s="68"/>
      <c r="Q74" s="68"/>
      <c r="R74" s="68"/>
      <c r="S74" s="68"/>
      <c r="T74" s="68"/>
      <c r="U74" s="68"/>
      <c r="V74" s="68"/>
      <c r="W74" s="68"/>
      <c r="X74" s="68"/>
      <c r="Y74" s="68"/>
      <c r="Z74" s="68"/>
      <c r="AA74" s="68"/>
      <c r="AB74" s="68"/>
      <c r="AC74" s="68"/>
      <c r="AD74" s="68"/>
      <c r="AE74" s="68"/>
      <c r="AF74" s="68"/>
      <c r="AG74" s="68"/>
      <c r="AH74" s="68"/>
      <c r="AI74" s="68"/>
      <c r="AJ74" s="64"/>
      <c r="AK74" s="64"/>
      <c r="AL74" s="64"/>
      <c r="AM74" s="64"/>
      <c r="AN74" s="64"/>
      <c r="AO74" s="64"/>
      <c r="AP74" s="64"/>
      <c r="AQ74" s="64"/>
      <c r="AR74" s="64"/>
      <c r="AS74" s="64"/>
      <c r="AT74" s="64"/>
      <c r="AU74" s="64"/>
      <c r="AV74" s="64"/>
      <c r="AW74" s="64"/>
      <c r="AX74" s="64"/>
      <c r="AY74" s="64"/>
      <c r="AZ74" s="64"/>
      <c r="BA74" s="64"/>
      <c r="BB74" s="64"/>
      <c r="BC74" s="64"/>
      <c r="BD74" s="64"/>
      <c r="BE74" s="64"/>
      <c r="BF74" s="64"/>
    </row>
    <row r="75" spans="1:58" x14ac:dyDescent="0.15">
      <c r="A75" s="130"/>
      <c r="B75" s="130"/>
      <c r="C75" s="130"/>
      <c r="D75" s="130"/>
      <c r="E75" s="130"/>
      <c r="F75" s="130"/>
      <c r="G75" s="130"/>
      <c r="H75" s="130"/>
      <c r="I75" s="130"/>
      <c r="J75" s="130"/>
      <c r="K75" s="130"/>
      <c r="L75" s="130"/>
      <c r="M75" s="68"/>
      <c r="N75" s="68"/>
      <c r="O75" s="68"/>
      <c r="P75" s="68"/>
      <c r="Q75" s="68"/>
      <c r="R75" s="68"/>
      <c r="S75" s="68"/>
      <c r="T75" s="68"/>
      <c r="U75" s="68"/>
      <c r="V75" s="68"/>
      <c r="W75" s="68"/>
      <c r="X75" s="68"/>
      <c r="Y75" s="68"/>
      <c r="Z75" s="68"/>
      <c r="AA75" s="68"/>
      <c r="AB75" s="68"/>
      <c r="AC75" s="68"/>
      <c r="AD75" s="68"/>
      <c r="AE75" s="68"/>
      <c r="AF75" s="68"/>
      <c r="AG75" s="68"/>
      <c r="AH75" s="68"/>
      <c r="AI75" s="68"/>
      <c r="AJ75" s="64"/>
      <c r="AK75" s="64"/>
      <c r="AL75" s="64"/>
      <c r="AM75" s="64"/>
      <c r="AN75" s="64"/>
      <c r="AO75" s="64"/>
      <c r="AP75" s="64"/>
      <c r="AQ75" s="64"/>
      <c r="AR75" s="64"/>
      <c r="AS75" s="64"/>
      <c r="AT75" s="64"/>
      <c r="AU75" s="64"/>
      <c r="AV75" s="64"/>
      <c r="AW75" s="64"/>
      <c r="AX75" s="64"/>
      <c r="AY75" s="64"/>
      <c r="AZ75" s="64"/>
      <c r="BA75" s="64"/>
      <c r="BB75" s="64"/>
      <c r="BC75" s="64"/>
      <c r="BD75" s="64"/>
      <c r="BE75" s="64"/>
      <c r="BF75" s="64"/>
    </row>
    <row r="76" spans="1:58" x14ac:dyDescent="0.15">
      <c r="M76" s="64"/>
      <c r="N76" s="64"/>
      <c r="O76" s="64"/>
      <c r="P76" s="64"/>
      <c r="Q76" s="64"/>
      <c r="R76" s="64"/>
      <c r="S76" s="64"/>
      <c r="T76" s="64"/>
      <c r="U76" s="64"/>
      <c r="V76" s="64"/>
      <c r="W76" s="64"/>
      <c r="X76" s="64"/>
      <c r="Y76" s="64"/>
      <c r="Z76" s="64"/>
      <c r="AA76" s="64"/>
      <c r="AB76" s="64"/>
      <c r="AC76" s="64"/>
      <c r="AD76" s="64"/>
      <c r="AE76" s="64"/>
      <c r="AF76" s="64"/>
      <c r="AG76" s="64"/>
      <c r="AH76" s="64"/>
      <c r="AI76" s="64"/>
      <c r="AJ76" s="64"/>
      <c r="AK76" s="64"/>
      <c r="AL76" s="64"/>
      <c r="AM76" s="64"/>
      <c r="AN76" s="64"/>
      <c r="AO76" s="64"/>
      <c r="AP76" s="64"/>
      <c r="AQ76" s="64"/>
      <c r="AR76" s="64"/>
      <c r="AS76" s="64"/>
      <c r="AT76" s="64"/>
      <c r="AU76" s="64"/>
      <c r="AV76" s="64"/>
      <c r="AW76" s="64"/>
      <c r="AX76" s="64"/>
      <c r="AY76" s="64"/>
      <c r="AZ76" s="64"/>
      <c r="BA76" s="64"/>
      <c r="BB76" s="64"/>
      <c r="BC76" s="64"/>
      <c r="BD76" s="64"/>
      <c r="BE76" s="64"/>
      <c r="BF76" s="64"/>
    </row>
    <row r="77" spans="1:58" x14ac:dyDescent="0.15">
      <c r="M77" s="64"/>
      <c r="N77" s="64"/>
      <c r="O77" s="64"/>
      <c r="P77" s="64"/>
      <c r="Q77" s="64"/>
      <c r="R77" s="64"/>
      <c r="S77" s="64"/>
      <c r="T77" s="64"/>
      <c r="U77" s="64"/>
      <c r="V77" s="64"/>
      <c r="W77" s="64"/>
      <c r="X77" s="64"/>
      <c r="Y77" s="64"/>
      <c r="Z77" s="64"/>
      <c r="AA77" s="64"/>
      <c r="AB77" s="64"/>
      <c r="AC77" s="64"/>
      <c r="AD77" s="64"/>
      <c r="AE77" s="64"/>
      <c r="AF77" s="64"/>
      <c r="AG77" s="64"/>
      <c r="AH77" s="64"/>
      <c r="AI77" s="64"/>
      <c r="AJ77" s="64"/>
      <c r="AK77" s="64"/>
      <c r="AL77" s="64"/>
      <c r="AM77" s="64"/>
      <c r="AN77" s="64"/>
      <c r="AO77" s="64"/>
      <c r="AP77" s="64"/>
      <c r="AQ77" s="64"/>
      <c r="AR77" s="64"/>
      <c r="AS77" s="64"/>
      <c r="AT77" s="64"/>
      <c r="AU77" s="64"/>
      <c r="AV77" s="64"/>
      <c r="AW77" s="64"/>
      <c r="AX77" s="64"/>
      <c r="AY77" s="64"/>
      <c r="AZ77" s="64"/>
      <c r="BA77" s="64"/>
      <c r="BB77" s="64"/>
      <c r="BC77" s="64"/>
      <c r="BD77" s="64"/>
      <c r="BE77" s="64"/>
      <c r="BF77" s="64"/>
    </row>
    <row r="78" spans="1:58" x14ac:dyDescent="0.15">
      <c r="M78" s="64"/>
      <c r="N78" s="64"/>
      <c r="O78" s="64"/>
      <c r="P78" s="64"/>
      <c r="Q78" s="64"/>
      <c r="R78" s="64"/>
      <c r="S78" s="64"/>
      <c r="T78" s="64"/>
      <c r="U78" s="64"/>
      <c r="V78" s="64"/>
      <c r="W78" s="64"/>
      <c r="X78" s="64"/>
      <c r="Y78" s="64"/>
      <c r="Z78" s="64"/>
      <c r="AA78" s="64"/>
      <c r="AB78" s="64"/>
      <c r="AC78" s="64"/>
      <c r="AD78" s="64"/>
      <c r="AE78" s="64"/>
      <c r="AF78" s="64"/>
      <c r="AG78" s="64"/>
      <c r="AH78" s="64"/>
      <c r="AI78" s="64"/>
      <c r="AJ78" s="64"/>
      <c r="AK78" s="64"/>
      <c r="AL78" s="64"/>
      <c r="AM78" s="64"/>
      <c r="AN78" s="64"/>
      <c r="AO78" s="64"/>
      <c r="AP78" s="64"/>
      <c r="AQ78" s="64"/>
      <c r="AR78" s="64"/>
      <c r="AS78" s="64"/>
      <c r="AT78" s="64"/>
      <c r="AU78" s="64"/>
      <c r="AV78" s="64"/>
      <c r="AW78" s="64"/>
      <c r="AX78" s="64"/>
      <c r="AY78" s="64"/>
      <c r="AZ78" s="64"/>
      <c r="BA78" s="64"/>
      <c r="BB78" s="64"/>
      <c r="BC78" s="64"/>
      <c r="BD78" s="64"/>
      <c r="BE78" s="64"/>
      <c r="BF78" s="64"/>
    </row>
    <row r="79" spans="1:58" x14ac:dyDescent="0.15">
      <c r="M79" s="64"/>
      <c r="N79" s="64"/>
      <c r="O79" s="64"/>
      <c r="P79" s="64"/>
      <c r="Q79" s="64"/>
      <c r="R79" s="64"/>
      <c r="S79" s="64"/>
      <c r="T79" s="64"/>
      <c r="U79" s="64"/>
      <c r="V79" s="64"/>
      <c r="W79" s="64"/>
      <c r="X79" s="64"/>
      <c r="Y79" s="64"/>
      <c r="Z79" s="64"/>
      <c r="AA79" s="64"/>
      <c r="AB79" s="64"/>
      <c r="AC79" s="64"/>
      <c r="AD79" s="64"/>
      <c r="AE79" s="64"/>
      <c r="AF79" s="64"/>
      <c r="AG79" s="64"/>
      <c r="AH79" s="64"/>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row>
    <row r="80" spans="1:58" x14ac:dyDescent="0.15">
      <c r="M80" s="64"/>
      <c r="N80" s="64"/>
      <c r="O80" s="64"/>
      <c r="P80" s="64"/>
      <c r="Q80" s="64"/>
      <c r="R80" s="64"/>
      <c r="S80" s="64"/>
      <c r="T80" s="64"/>
      <c r="U80" s="64"/>
      <c r="V80" s="64"/>
      <c r="W80" s="64"/>
      <c r="X80" s="64"/>
      <c r="Y80" s="64"/>
      <c r="Z80" s="64"/>
      <c r="AA80" s="64"/>
      <c r="AB80" s="64"/>
      <c r="AC80" s="64"/>
      <c r="AD80" s="64"/>
      <c r="AE80" s="64"/>
      <c r="AF80" s="64"/>
      <c r="AG80" s="64"/>
      <c r="AH80" s="64"/>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row>
    <row r="81" spans="13:58" x14ac:dyDescent="0.15">
      <c r="M81" s="64"/>
      <c r="N81" s="64"/>
      <c r="O81" s="64"/>
      <c r="P81" s="64"/>
      <c r="Q81" s="64"/>
      <c r="R81" s="64"/>
      <c r="S81" s="64"/>
      <c r="T81" s="64"/>
      <c r="U81" s="64"/>
      <c r="V81" s="64"/>
      <c r="W81" s="64"/>
      <c r="X81" s="64"/>
      <c r="Y81" s="64"/>
      <c r="Z81" s="64"/>
      <c r="AA81" s="64"/>
      <c r="AB81" s="64"/>
      <c r="AC81" s="64"/>
      <c r="AD81" s="64"/>
      <c r="AE81" s="64"/>
      <c r="AF81" s="64"/>
      <c r="AG81" s="64"/>
      <c r="AH81" s="64"/>
      <c r="AI81" s="64"/>
      <c r="AJ81" s="64"/>
      <c r="AK81" s="64"/>
      <c r="AL81" s="64"/>
      <c r="AM81" s="64"/>
      <c r="AN81" s="64"/>
      <c r="AO81" s="64"/>
      <c r="AP81" s="64"/>
      <c r="AQ81" s="64"/>
      <c r="AR81" s="64"/>
      <c r="AS81" s="64"/>
      <c r="AT81" s="64"/>
      <c r="AU81" s="64"/>
      <c r="AV81" s="64"/>
      <c r="AW81" s="64"/>
      <c r="AX81" s="64"/>
      <c r="AY81" s="64"/>
      <c r="AZ81" s="64"/>
      <c r="BA81" s="64"/>
      <c r="BB81" s="64"/>
      <c r="BC81" s="64"/>
      <c r="BD81" s="64"/>
      <c r="BE81" s="64"/>
      <c r="BF81" s="64"/>
    </row>
    <row r="82" spans="13:58" x14ac:dyDescent="0.15">
      <c r="M82" s="64"/>
      <c r="N82" s="64"/>
      <c r="O82" s="64"/>
      <c r="P82" s="64"/>
      <c r="Q82" s="64"/>
      <c r="R82" s="64"/>
      <c r="S82" s="64"/>
      <c r="T82" s="64"/>
      <c r="U82" s="64"/>
      <c r="V82" s="64"/>
      <c r="W82" s="64"/>
      <c r="X82" s="64"/>
      <c r="Y82" s="64"/>
      <c r="Z82" s="64"/>
      <c r="AA82" s="64"/>
      <c r="AB82" s="64"/>
      <c r="AC82" s="64"/>
      <c r="AD82" s="64"/>
      <c r="AE82" s="64"/>
      <c r="AF82" s="64"/>
      <c r="AG82" s="64"/>
      <c r="AH82" s="64"/>
      <c r="AI82" s="64"/>
      <c r="AJ82" s="64"/>
      <c r="AK82" s="64"/>
      <c r="AL82" s="64"/>
      <c r="AM82" s="64"/>
      <c r="AN82" s="64"/>
      <c r="AO82" s="64"/>
      <c r="AP82" s="64"/>
      <c r="AQ82" s="64"/>
      <c r="AR82" s="64"/>
      <c r="AS82" s="64"/>
      <c r="AT82" s="64"/>
      <c r="AU82" s="64"/>
      <c r="AV82" s="64"/>
      <c r="AW82" s="64"/>
      <c r="AX82" s="64"/>
      <c r="AY82" s="64"/>
      <c r="AZ82" s="64"/>
      <c r="BA82" s="64"/>
      <c r="BB82" s="64"/>
      <c r="BC82" s="64"/>
      <c r="BD82" s="64"/>
      <c r="BE82" s="64"/>
      <c r="BF82" s="64"/>
    </row>
    <row r="83" spans="13:58" x14ac:dyDescent="0.15">
      <c r="M83" s="64"/>
      <c r="N83" s="64"/>
      <c r="O83" s="64"/>
      <c r="P83" s="64"/>
      <c r="Q83" s="64"/>
      <c r="R83" s="64"/>
      <c r="S83" s="64"/>
      <c r="T83" s="64"/>
      <c r="U83" s="64"/>
      <c r="V83" s="64"/>
      <c r="W83" s="64"/>
      <c r="X83" s="64"/>
      <c r="Y83" s="64"/>
      <c r="Z83" s="64"/>
      <c r="AA83" s="64"/>
      <c r="AB83" s="64"/>
      <c r="AC83" s="64"/>
      <c r="AD83" s="64"/>
      <c r="AE83" s="64"/>
      <c r="AF83" s="64"/>
      <c r="AG83" s="64"/>
      <c r="AH83" s="64"/>
      <c r="AI83" s="64"/>
      <c r="AJ83" s="64"/>
      <c r="AK83" s="64"/>
      <c r="AL83" s="64"/>
      <c r="AM83" s="64"/>
      <c r="AN83" s="64"/>
      <c r="AO83" s="64"/>
      <c r="AP83" s="64"/>
      <c r="AQ83" s="64"/>
      <c r="AR83" s="64"/>
      <c r="AS83" s="64"/>
      <c r="AT83" s="64"/>
      <c r="AU83" s="64"/>
      <c r="AV83" s="64"/>
      <c r="AW83" s="64"/>
      <c r="AX83" s="64"/>
      <c r="AY83" s="64"/>
      <c r="AZ83" s="64"/>
      <c r="BA83" s="64"/>
      <c r="BB83" s="64"/>
      <c r="BC83" s="64"/>
      <c r="BD83" s="64"/>
      <c r="BE83" s="64"/>
      <c r="BF83" s="64"/>
    </row>
    <row r="84" spans="13:58" x14ac:dyDescent="0.15">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64"/>
      <c r="AZ84" s="64"/>
      <c r="BA84" s="64"/>
      <c r="BB84" s="64"/>
      <c r="BC84" s="64"/>
      <c r="BD84" s="64"/>
      <c r="BE84" s="64"/>
      <c r="BF84" s="64"/>
    </row>
    <row r="85" spans="13:58" x14ac:dyDescent="0.15">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4"/>
      <c r="AN85" s="64"/>
      <c r="AO85" s="64"/>
      <c r="AP85" s="64"/>
      <c r="AQ85" s="64"/>
      <c r="AR85" s="64"/>
      <c r="AS85" s="64"/>
      <c r="AT85" s="64"/>
      <c r="AU85" s="64"/>
      <c r="AV85" s="64"/>
      <c r="AW85" s="64"/>
      <c r="AX85" s="64"/>
      <c r="AY85" s="64"/>
      <c r="AZ85" s="64"/>
      <c r="BA85" s="64"/>
      <c r="BB85" s="64"/>
      <c r="BC85" s="64"/>
      <c r="BD85" s="64"/>
      <c r="BE85" s="64"/>
      <c r="BF85" s="64"/>
    </row>
    <row r="86" spans="13:58" x14ac:dyDescent="0.15">
      <c r="M86" s="64"/>
      <c r="N86" s="64"/>
      <c r="O86" s="64"/>
      <c r="P86" s="64"/>
      <c r="Q86" s="64"/>
      <c r="R86" s="64"/>
      <c r="S86" s="64"/>
      <c r="T86" s="64"/>
      <c r="U86" s="64"/>
      <c r="V86" s="64"/>
      <c r="W86" s="64"/>
      <c r="X86" s="64"/>
      <c r="Y86" s="64"/>
      <c r="Z86" s="64"/>
      <c r="AA86" s="64"/>
      <c r="AB86" s="64"/>
      <c r="AC86" s="64"/>
      <c r="AD86" s="64"/>
      <c r="AE86" s="64"/>
      <c r="AF86" s="64"/>
      <c r="AG86" s="64"/>
      <c r="AH86" s="64"/>
      <c r="AI86" s="64"/>
      <c r="AJ86" s="64"/>
      <c r="AK86" s="64"/>
      <c r="AL86" s="64"/>
      <c r="AM86" s="64"/>
      <c r="AN86" s="64"/>
      <c r="AO86" s="64"/>
      <c r="AP86" s="64"/>
      <c r="AQ86" s="64"/>
      <c r="AR86" s="64"/>
      <c r="AS86" s="64"/>
      <c r="AT86" s="64"/>
      <c r="AU86" s="64"/>
      <c r="AV86" s="64"/>
      <c r="AW86" s="64"/>
      <c r="AX86" s="64"/>
      <c r="AY86" s="64"/>
      <c r="AZ86" s="64"/>
      <c r="BA86" s="64"/>
      <c r="BB86" s="64"/>
      <c r="BC86" s="64"/>
      <c r="BD86" s="64"/>
      <c r="BE86" s="64"/>
      <c r="BF86" s="64"/>
    </row>
    <row r="87" spans="13:58" x14ac:dyDescent="0.15">
      <c r="M87" s="64"/>
      <c r="N87" s="64"/>
      <c r="O87" s="64"/>
      <c r="P87" s="64"/>
      <c r="Q87" s="64"/>
      <c r="R87" s="64"/>
      <c r="S87" s="64"/>
      <c r="T87" s="64"/>
      <c r="U87" s="64"/>
      <c r="V87" s="64"/>
      <c r="W87" s="64"/>
      <c r="X87" s="64"/>
      <c r="Y87" s="64"/>
      <c r="Z87" s="64"/>
      <c r="AA87" s="64"/>
      <c r="AB87" s="64"/>
      <c r="AC87" s="64"/>
      <c r="AD87" s="64"/>
      <c r="AE87" s="64"/>
      <c r="AF87" s="64"/>
      <c r="AG87" s="64"/>
      <c r="AH87" s="64"/>
      <c r="AI87" s="64"/>
      <c r="AJ87" s="64"/>
      <c r="AK87" s="64"/>
      <c r="AL87" s="64"/>
      <c r="AM87" s="64"/>
      <c r="AN87" s="64"/>
      <c r="AO87" s="64"/>
      <c r="AP87" s="64"/>
      <c r="AQ87" s="64"/>
      <c r="AR87" s="64"/>
      <c r="AS87" s="64"/>
      <c r="AT87" s="64"/>
      <c r="AU87" s="64"/>
      <c r="AV87" s="64"/>
      <c r="AW87" s="64"/>
      <c r="AX87" s="64"/>
      <c r="AY87" s="64"/>
      <c r="AZ87" s="64"/>
      <c r="BA87" s="64"/>
      <c r="BB87" s="64"/>
      <c r="BC87" s="64"/>
      <c r="BD87" s="64"/>
      <c r="BE87" s="64"/>
      <c r="BF87" s="64"/>
    </row>
    <row r="88" spans="13:58" x14ac:dyDescent="0.15">
      <c r="M88" s="64"/>
      <c r="N88" s="64"/>
      <c r="O88" s="64"/>
      <c r="P88" s="64"/>
      <c r="Q88" s="64"/>
      <c r="R88" s="64"/>
      <c r="S88" s="64"/>
      <c r="T88" s="64"/>
      <c r="U88" s="64"/>
      <c r="V88" s="64"/>
      <c r="W88" s="64"/>
      <c r="X88" s="64"/>
      <c r="Y88" s="64"/>
      <c r="Z88" s="64"/>
      <c r="AA88" s="64"/>
      <c r="AB88" s="64"/>
      <c r="AC88" s="64"/>
      <c r="AD88" s="64"/>
      <c r="AE88" s="64"/>
      <c r="AF88" s="64"/>
      <c r="AG88" s="64"/>
      <c r="AH88" s="64"/>
      <c r="AI88" s="64"/>
      <c r="AJ88" s="64"/>
      <c r="AK88" s="64"/>
      <c r="AL88" s="64"/>
      <c r="AM88" s="64"/>
      <c r="AN88" s="64"/>
      <c r="AO88" s="64"/>
      <c r="AP88" s="64"/>
      <c r="AQ88" s="64"/>
      <c r="AR88" s="64"/>
      <c r="AS88" s="64"/>
      <c r="AT88" s="64"/>
      <c r="AU88" s="64"/>
      <c r="AV88" s="64"/>
      <c r="AW88" s="64"/>
      <c r="AX88" s="64"/>
      <c r="AY88" s="64"/>
      <c r="AZ88" s="64"/>
      <c r="BA88" s="64"/>
      <c r="BB88" s="64"/>
      <c r="BC88" s="64"/>
      <c r="BD88" s="64"/>
      <c r="BE88" s="64"/>
      <c r="BF88" s="64"/>
    </row>
    <row r="89" spans="13:58" x14ac:dyDescent="0.15">
      <c r="M89" s="64"/>
      <c r="N89" s="64"/>
      <c r="O89" s="64"/>
      <c r="P89" s="64"/>
      <c r="Q89" s="64"/>
      <c r="R89" s="64"/>
      <c r="S89" s="64"/>
      <c r="T89" s="64"/>
      <c r="U89" s="64"/>
      <c r="V89" s="64"/>
      <c r="W89" s="64"/>
      <c r="X89" s="64"/>
      <c r="Y89" s="64"/>
      <c r="Z89" s="64"/>
      <c r="AA89" s="64"/>
      <c r="AB89" s="64"/>
      <c r="AC89" s="64"/>
      <c r="AD89" s="64"/>
      <c r="AE89" s="64"/>
      <c r="AF89" s="64"/>
      <c r="AG89" s="64"/>
      <c r="AH89" s="64"/>
      <c r="AI89" s="64"/>
      <c r="AJ89" s="64"/>
      <c r="AK89" s="64"/>
      <c r="AL89" s="64"/>
      <c r="AM89" s="64"/>
      <c r="AN89" s="64"/>
      <c r="AO89" s="64"/>
      <c r="AP89" s="64"/>
      <c r="AQ89" s="64"/>
      <c r="AR89" s="64"/>
      <c r="AS89" s="64"/>
      <c r="AT89" s="64"/>
      <c r="AU89" s="64"/>
      <c r="AV89" s="64"/>
      <c r="AW89" s="64"/>
      <c r="AX89" s="64"/>
      <c r="AY89" s="64"/>
      <c r="AZ89" s="64"/>
      <c r="BA89" s="64"/>
      <c r="BB89" s="64"/>
      <c r="BC89" s="64"/>
      <c r="BD89" s="64"/>
      <c r="BE89" s="64"/>
      <c r="BF89" s="64"/>
    </row>
    <row r="90" spans="13:58" x14ac:dyDescent="0.15">
      <c r="M90" s="64"/>
      <c r="N90" s="64"/>
      <c r="O90" s="64"/>
      <c r="P90" s="64"/>
      <c r="Q90" s="64"/>
      <c r="R90" s="64"/>
      <c r="S90" s="64"/>
      <c r="T90" s="64"/>
      <c r="U90" s="64"/>
      <c r="V90" s="64"/>
      <c r="W90" s="64"/>
      <c r="X90" s="64"/>
      <c r="Y90" s="64"/>
      <c r="Z90" s="64"/>
      <c r="AA90" s="64"/>
      <c r="AB90" s="64"/>
      <c r="AC90" s="64"/>
      <c r="AD90" s="64"/>
      <c r="AE90" s="64"/>
      <c r="AF90" s="64"/>
      <c r="AG90" s="64"/>
      <c r="AH90" s="64"/>
      <c r="AI90" s="64"/>
      <c r="AJ90" s="64"/>
      <c r="AK90" s="64"/>
      <c r="AL90" s="64"/>
      <c r="AM90" s="64"/>
      <c r="AN90" s="64"/>
      <c r="AO90" s="64"/>
      <c r="AP90" s="64"/>
      <c r="AQ90" s="64"/>
      <c r="AR90" s="64"/>
      <c r="AS90" s="64"/>
      <c r="AT90" s="64"/>
      <c r="AU90" s="64"/>
      <c r="AV90" s="64"/>
      <c r="AW90" s="64"/>
      <c r="AX90" s="64"/>
      <c r="AY90" s="64"/>
      <c r="AZ90" s="64"/>
      <c r="BA90" s="64"/>
      <c r="BB90" s="64"/>
      <c r="BC90" s="64"/>
      <c r="BD90" s="64"/>
      <c r="BE90" s="64"/>
      <c r="BF90" s="64"/>
    </row>
    <row r="91" spans="13:58" x14ac:dyDescent="0.15">
      <c r="M91" s="64"/>
      <c r="N91" s="64"/>
      <c r="O91" s="64"/>
      <c r="P91" s="64"/>
      <c r="Q91" s="64"/>
      <c r="R91" s="64"/>
      <c r="S91" s="64"/>
      <c r="T91" s="64"/>
      <c r="U91" s="64"/>
      <c r="V91" s="64"/>
      <c r="W91" s="64"/>
      <c r="X91" s="64"/>
      <c r="Y91" s="64"/>
      <c r="Z91" s="64"/>
      <c r="AA91" s="64"/>
      <c r="AB91" s="64"/>
      <c r="AC91" s="64"/>
      <c r="AD91" s="64"/>
      <c r="AE91" s="64"/>
      <c r="AF91" s="64"/>
      <c r="AG91" s="64"/>
      <c r="AH91" s="64"/>
      <c r="AI91" s="64"/>
      <c r="AJ91" s="64"/>
      <c r="AK91" s="64"/>
      <c r="AL91" s="64"/>
      <c r="AM91" s="64"/>
      <c r="AN91" s="64"/>
      <c r="AO91" s="64"/>
      <c r="AP91" s="64"/>
      <c r="AQ91" s="64"/>
      <c r="AR91" s="64"/>
      <c r="AS91" s="64"/>
      <c r="AT91" s="64"/>
      <c r="AU91" s="64"/>
      <c r="AV91" s="64"/>
      <c r="AW91" s="64"/>
      <c r="AX91" s="64"/>
      <c r="AY91" s="64"/>
      <c r="AZ91" s="64"/>
      <c r="BA91" s="64"/>
      <c r="BB91" s="64"/>
      <c r="BC91" s="64"/>
      <c r="BD91" s="64"/>
      <c r="BE91" s="64"/>
      <c r="BF91" s="64"/>
    </row>
    <row r="92" spans="13:58" x14ac:dyDescent="0.15">
      <c r="M92" s="64"/>
      <c r="N92" s="64"/>
      <c r="O92" s="64"/>
      <c r="P92" s="64"/>
      <c r="Q92" s="64"/>
      <c r="R92" s="64"/>
      <c r="S92" s="64"/>
      <c r="T92" s="64"/>
      <c r="U92" s="64"/>
      <c r="V92" s="64"/>
      <c r="W92" s="64"/>
      <c r="X92" s="64"/>
      <c r="Y92" s="64"/>
      <c r="Z92" s="64"/>
      <c r="AA92" s="64"/>
      <c r="AB92" s="64"/>
      <c r="AC92" s="64"/>
      <c r="AD92" s="64"/>
      <c r="AE92" s="64"/>
      <c r="AF92" s="64"/>
      <c r="AG92" s="64"/>
      <c r="AH92" s="64"/>
      <c r="AI92" s="64"/>
      <c r="AJ92" s="64"/>
      <c r="AK92" s="64"/>
      <c r="AL92" s="64"/>
      <c r="AM92" s="64"/>
      <c r="AN92" s="64"/>
      <c r="AO92" s="64"/>
      <c r="AP92" s="64"/>
      <c r="AQ92" s="64"/>
      <c r="AR92" s="64"/>
      <c r="AS92" s="64"/>
      <c r="AT92" s="64"/>
      <c r="AU92" s="64"/>
      <c r="AV92" s="64"/>
      <c r="AW92" s="64"/>
      <c r="AX92" s="64"/>
      <c r="AY92" s="64"/>
      <c r="AZ92" s="64"/>
      <c r="BA92" s="64"/>
      <c r="BB92" s="64"/>
      <c r="BC92" s="64"/>
      <c r="BD92" s="64"/>
      <c r="BE92" s="64"/>
      <c r="BF92" s="64"/>
    </row>
    <row r="93" spans="13:58" x14ac:dyDescent="0.15">
      <c r="M93" s="64"/>
      <c r="N93" s="64"/>
      <c r="O93" s="64"/>
      <c r="P93" s="64"/>
      <c r="Q93" s="64"/>
      <c r="R93" s="64"/>
      <c r="S93" s="64"/>
      <c r="T93" s="64"/>
      <c r="U93" s="64"/>
      <c r="V93" s="64"/>
      <c r="W93" s="64"/>
      <c r="X93" s="64"/>
      <c r="Y93" s="64"/>
      <c r="Z93" s="64"/>
      <c r="AA93" s="64"/>
      <c r="AB93" s="64"/>
      <c r="AC93" s="64"/>
      <c r="AD93" s="64"/>
      <c r="AE93" s="64"/>
      <c r="AF93" s="64"/>
      <c r="AG93" s="64"/>
      <c r="AH93" s="64"/>
      <c r="AI93" s="64"/>
      <c r="AJ93" s="64"/>
      <c r="AK93" s="64"/>
      <c r="AL93" s="64"/>
      <c r="AM93" s="64"/>
      <c r="AN93" s="64"/>
      <c r="AO93" s="64"/>
      <c r="AP93" s="64"/>
      <c r="AQ93" s="64"/>
      <c r="AR93" s="64"/>
      <c r="AS93" s="64"/>
      <c r="AT93" s="64"/>
      <c r="AU93" s="64"/>
      <c r="AV93" s="64"/>
      <c r="AW93" s="64"/>
      <c r="AX93" s="64"/>
      <c r="AY93" s="64"/>
      <c r="AZ93" s="64"/>
      <c r="BA93" s="64"/>
      <c r="BB93" s="64"/>
      <c r="BC93" s="64"/>
      <c r="BD93" s="64"/>
      <c r="BE93" s="64"/>
      <c r="BF93" s="64"/>
    </row>
    <row r="94" spans="13:58" x14ac:dyDescent="0.15">
      <c r="M94" s="64"/>
      <c r="N94" s="64"/>
      <c r="O94" s="64"/>
      <c r="P94" s="64"/>
      <c r="Q94" s="64"/>
      <c r="R94" s="64"/>
      <c r="S94" s="64"/>
      <c r="T94" s="64"/>
      <c r="U94" s="64"/>
      <c r="V94" s="64"/>
      <c r="W94" s="64"/>
      <c r="X94" s="64"/>
      <c r="Y94" s="64"/>
      <c r="Z94" s="64"/>
      <c r="AA94" s="64"/>
      <c r="AB94" s="64"/>
      <c r="AC94" s="64"/>
      <c r="AD94" s="64"/>
      <c r="AE94" s="64"/>
      <c r="AF94" s="64"/>
      <c r="AG94" s="64"/>
      <c r="AH94" s="64"/>
      <c r="AI94" s="64"/>
      <c r="AJ94" s="64"/>
      <c r="AK94" s="64"/>
      <c r="AL94" s="64"/>
      <c r="AM94" s="64"/>
      <c r="AN94" s="64"/>
      <c r="AO94" s="64"/>
      <c r="AP94" s="64"/>
      <c r="AQ94" s="64"/>
      <c r="AR94" s="64"/>
      <c r="AS94" s="64"/>
      <c r="AT94" s="64"/>
      <c r="AU94" s="64"/>
      <c r="AV94" s="64"/>
      <c r="AW94" s="64"/>
      <c r="AX94" s="64"/>
      <c r="AY94" s="64"/>
      <c r="AZ94" s="64"/>
      <c r="BA94" s="64"/>
      <c r="BB94" s="64"/>
      <c r="BC94" s="64"/>
      <c r="BD94" s="64"/>
      <c r="BE94" s="64"/>
      <c r="BF94" s="64"/>
    </row>
    <row r="95" spans="13:58" x14ac:dyDescent="0.15">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64"/>
      <c r="AL95" s="64"/>
      <c r="AM95" s="64"/>
      <c r="AN95" s="64"/>
      <c r="AO95" s="64"/>
      <c r="AP95" s="64"/>
      <c r="AQ95" s="64"/>
      <c r="AR95" s="64"/>
      <c r="AS95" s="64"/>
      <c r="AT95" s="64"/>
      <c r="AU95" s="64"/>
      <c r="AV95" s="64"/>
      <c r="AW95" s="64"/>
      <c r="AX95" s="64"/>
      <c r="AY95" s="64"/>
      <c r="AZ95" s="64"/>
      <c r="BA95" s="64"/>
      <c r="BB95" s="64"/>
      <c r="BC95" s="64"/>
      <c r="BD95" s="64"/>
      <c r="BE95" s="64"/>
      <c r="BF95" s="64"/>
    </row>
    <row r="96" spans="13:58" x14ac:dyDescent="0.15">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4"/>
      <c r="AN96" s="64"/>
      <c r="AO96" s="64"/>
      <c r="AP96" s="64"/>
      <c r="AQ96" s="64"/>
      <c r="AR96" s="64"/>
      <c r="AS96" s="64"/>
      <c r="AT96" s="64"/>
      <c r="AU96" s="64"/>
      <c r="AV96" s="64"/>
      <c r="AW96" s="64"/>
      <c r="AX96" s="64"/>
      <c r="AY96" s="64"/>
      <c r="AZ96" s="64"/>
      <c r="BA96" s="64"/>
      <c r="BB96" s="64"/>
      <c r="BC96" s="64"/>
      <c r="BD96" s="64"/>
      <c r="BE96" s="64"/>
      <c r="BF96" s="64"/>
    </row>
    <row r="97" spans="13:58" x14ac:dyDescent="0.15">
      <c r="M97" s="64"/>
      <c r="N97" s="64"/>
      <c r="O97" s="64"/>
      <c r="P97" s="64"/>
      <c r="Q97" s="64"/>
      <c r="R97" s="64"/>
      <c r="S97" s="64"/>
      <c r="T97" s="64"/>
      <c r="U97" s="64"/>
      <c r="V97" s="64"/>
      <c r="W97" s="64"/>
      <c r="X97" s="64"/>
      <c r="Y97" s="64"/>
      <c r="Z97" s="64"/>
      <c r="AA97" s="64"/>
      <c r="AB97" s="64"/>
      <c r="AC97" s="64"/>
      <c r="AD97" s="64"/>
      <c r="AE97" s="64"/>
      <c r="AF97" s="64"/>
      <c r="AG97" s="64"/>
      <c r="AH97" s="64"/>
      <c r="AI97" s="64"/>
      <c r="AJ97" s="64"/>
      <c r="AK97" s="64"/>
      <c r="AL97" s="64"/>
      <c r="AM97" s="64"/>
      <c r="AN97" s="64"/>
      <c r="AO97" s="64"/>
      <c r="AP97" s="64"/>
      <c r="AQ97" s="64"/>
      <c r="AR97" s="64"/>
      <c r="AS97" s="64"/>
      <c r="AT97" s="64"/>
      <c r="AU97" s="64"/>
      <c r="AV97" s="64"/>
      <c r="AW97" s="64"/>
      <c r="AX97" s="64"/>
      <c r="AY97" s="64"/>
      <c r="AZ97" s="64"/>
      <c r="BA97" s="64"/>
      <c r="BB97" s="64"/>
      <c r="BC97" s="64"/>
      <c r="BD97" s="64"/>
      <c r="BE97" s="64"/>
      <c r="BF97" s="64"/>
    </row>
    <row r="98" spans="13:58" x14ac:dyDescent="0.15">
      <c r="M98" s="64"/>
      <c r="N98" s="64"/>
      <c r="O98" s="64"/>
      <c r="P98" s="64"/>
      <c r="Q98" s="64"/>
      <c r="R98" s="64"/>
      <c r="S98" s="64"/>
      <c r="T98" s="64"/>
      <c r="U98" s="64"/>
      <c r="V98" s="64"/>
      <c r="W98" s="64"/>
      <c r="X98" s="64"/>
      <c r="Y98" s="64"/>
      <c r="Z98" s="64"/>
      <c r="AA98" s="64"/>
      <c r="AB98" s="64"/>
      <c r="AC98" s="64"/>
      <c r="AD98" s="64"/>
      <c r="AE98" s="64"/>
      <c r="AF98" s="64"/>
      <c r="AG98" s="64"/>
      <c r="AH98" s="64"/>
      <c r="AI98" s="64"/>
      <c r="AJ98" s="64"/>
      <c r="AK98" s="64"/>
      <c r="AL98" s="64"/>
      <c r="AM98" s="64"/>
      <c r="AN98" s="64"/>
      <c r="AO98" s="64"/>
      <c r="AP98" s="64"/>
      <c r="AQ98" s="64"/>
      <c r="AR98" s="64"/>
      <c r="AS98" s="64"/>
      <c r="AT98" s="64"/>
      <c r="AU98" s="64"/>
      <c r="AV98" s="64"/>
      <c r="AW98" s="64"/>
      <c r="AX98" s="64"/>
      <c r="AY98" s="64"/>
      <c r="AZ98" s="64"/>
      <c r="BA98" s="64"/>
      <c r="BB98" s="64"/>
      <c r="BC98" s="64"/>
      <c r="BD98" s="64"/>
      <c r="BE98" s="64"/>
      <c r="BF98" s="64"/>
    </row>
    <row r="99" spans="13:58" x14ac:dyDescent="0.15">
      <c r="M99" s="64"/>
      <c r="N99" s="64"/>
      <c r="O99" s="64"/>
      <c r="P99" s="64"/>
      <c r="Q99" s="64"/>
      <c r="R99" s="64"/>
      <c r="S99" s="64"/>
      <c r="T99" s="64"/>
      <c r="U99" s="64"/>
      <c r="V99" s="64"/>
      <c r="W99" s="64"/>
      <c r="X99" s="64"/>
      <c r="Y99" s="64"/>
      <c r="Z99" s="64"/>
      <c r="AA99" s="64"/>
      <c r="AB99" s="64"/>
      <c r="AC99" s="64"/>
      <c r="AD99" s="64"/>
      <c r="AE99" s="64"/>
      <c r="AF99" s="64"/>
      <c r="AG99" s="64"/>
      <c r="AH99" s="64"/>
      <c r="AI99" s="64"/>
      <c r="AJ99" s="64"/>
      <c r="AK99" s="64"/>
      <c r="AL99" s="64"/>
      <c r="AM99" s="64"/>
      <c r="AN99" s="64"/>
      <c r="AO99" s="64"/>
      <c r="AP99" s="64"/>
      <c r="AQ99" s="64"/>
      <c r="AR99" s="64"/>
      <c r="AS99" s="64"/>
      <c r="AT99" s="64"/>
      <c r="AU99" s="64"/>
      <c r="AV99" s="64"/>
      <c r="AW99" s="64"/>
      <c r="AX99" s="64"/>
      <c r="AY99" s="64"/>
      <c r="AZ99" s="64"/>
      <c r="BA99" s="64"/>
      <c r="BB99" s="64"/>
      <c r="BC99" s="64"/>
      <c r="BD99" s="64"/>
      <c r="BE99" s="64"/>
      <c r="BF99" s="64"/>
    </row>
    <row r="100" spans="13:58" x14ac:dyDescent="0.15">
      <c r="M100" s="64"/>
      <c r="N100" s="64"/>
      <c r="O100" s="64"/>
      <c r="P100" s="64"/>
      <c r="Q100" s="64"/>
      <c r="R100" s="64"/>
      <c r="S100" s="64"/>
      <c r="T100" s="64"/>
      <c r="U100" s="64"/>
      <c r="V100" s="64"/>
      <c r="W100" s="64"/>
      <c r="X100" s="64"/>
      <c r="Y100" s="64"/>
      <c r="Z100" s="64"/>
      <c r="AA100" s="64"/>
      <c r="AB100" s="64"/>
      <c r="AC100" s="64"/>
      <c r="AD100" s="64"/>
      <c r="AE100" s="64"/>
      <c r="AF100" s="64"/>
      <c r="AG100" s="64"/>
      <c r="AH100" s="64"/>
      <c r="AI100" s="64"/>
      <c r="AJ100" s="64"/>
      <c r="AK100" s="64"/>
      <c r="AL100" s="64"/>
      <c r="AM100" s="64"/>
      <c r="AN100" s="64"/>
      <c r="AO100" s="64"/>
      <c r="AP100" s="64"/>
      <c r="AQ100" s="64"/>
      <c r="AR100" s="64"/>
      <c r="AS100" s="64"/>
      <c r="AT100" s="64"/>
      <c r="AU100" s="64"/>
      <c r="AV100" s="64"/>
      <c r="AW100" s="64"/>
      <c r="AX100" s="64"/>
      <c r="AY100" s="64"/>
      <c r="AZ100" s="64"/>
      <c r="BA100" s="64"/>
      <c r="BB100" s="64"/>
      <c r="BC100" s="64"/>
      <c r="BD100" s="64"/>
      <c r="BE100" s="64"/>
      <c r="BF100" s="64"/>
    </row>
    <row r="101" spans="13:58" x14ac:dyDescent="0.15">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64"/>
      <c r="AS101" s="64"/>
      <c r="AT101" s="64"/>
      <c r="AU101" s="64"/>
      <c r="AV101" s="64"/>
      <c r="AW101" s="64"/>
      <c r="AX101" s="64"/>
      <c r="AY101" s="64"/>
      <c r="AZ101" s="64"/>
      <c r="BA101" s="64"/>
      <c r="BB101" s="64"/>
      <c r="BC101" s="64"/>
      <c r="BD101" s="64"/>
      <c r="BE101" s="64"/>
      <c r="BF101" s="64"/>
    </row>
    <row r="102" spans="13:58" x14ac:dyDescent="0.15">
      <c r="M102" s="64"/>
      <c r="N102" s="64"/>
      <c r="O102" s="64"/>
      <c r="P102" s="64"/>
      <c r="Q102" s="64"/>
      <c r="R102" s="64"/>
      <c r="S102" s="64"/>
      <c r="T102" s="64"/>
      <c r="U102" s="64"/>
      <c r="V102" s="64"/>
      <c r="W102" s="64"/>
      <c r="X102" s="64"/>
      <c r="Y102" s="64"/>
      <c r="Z102" s="64"/>
      <c r="AA102" s="64"/>
      <c r="AB102" s="64"/>
      <c r="AC102" s="64"/>
      <c r="AD102" s="64"/>
      <c r="AE102" s="64"/>
      <c r="AF102" s="64"/>
      <c r="AG102" s="64"/>
      <c r="AH102" s="64"/>
      <c r="AI102" s="64"/>
      <c r="AJ102" s="64"/>
      <c r="AK102" s="64"/>
      <c r="AL102" s="64"/>
      <c r="AM102" s="64"/>
      <c r="AN102" s="64"/>
      <c r="AO102" s="64"/>
      <c r="AP102" s="64"/>
      <c r="AQ102" s="64"/>
      <c r="AR102" s="64"/>
      <c r="AS102" s="64"/>
      <c r="AT102" s="64"/>
      <c r="AU102" s="64"/>
      <c r="AV102" s="64"/>
      <c r="AW102" s="64"/>
      <c r="AX102" s="64"/>
      <c r="AY102" s="64"/>
      <c r="AZ102" s="64"/>
      <c r="BA102" s="64"/>
      <c r="BB102" s="64"/>
      <c r="BC102" s="64"/>
      <c r="BD102" s="64"/>
      <c r="BE102" s="64"/>
      <c r="BF102" s="64"/>
    </row>
    <row r="103" spans="13:58" x14ac:dyDescent="0.15">
      <c r="M103" s="64"/>
      <c r="N103" s="64"/>
      <c r="O103" s="64"/>
      <c r="P103" s="64"/>
      <c r="Q103" s="64"/>
      <c r="R103" s="64"/>
      <c r="S103" s="64"/>
      <c r="T103" s="64"/>
      <c r="U103" s="64"/>
      <c r="V103" s="64"/>
      <c r="W103" s="64"/>
      <c r="X103" s="64"/>
      <c r="Y103" s="64"/>
      <c r="Z103" s="64"/>
      <c r="AA103" s="64"/>
      <c r="AB103" s="64"/>
      <c r="AC103" s="64"/>
      <c r="AD103" s="64"/>
      <c r="AE103" s="64"/>
      <c r="AF103" s="64"/>
      <c r="AG103" s="64"/>
      <c r="AH103" s="64"/>
      <c r="AI103" s="64"/>
      <c r="AJ103" s="64"/>
      <c r="AK103" s="64"/>
      <c r="AL103" s="64"/>
      <c r="AM103" s="64"/>
      <c r="AN103" s="64"/>
      <c r="AO103" s="64"/>
      <c r="AP103" s="64"/>
      <c r="AQ103" s="64"/>
      <c r="AR103" s="64"/>
      <c r="AS103" s="64"/>
      <c r="AT103" s="64"/>
      <c r="AU103" s="64"/>
      <c r="AV103" s="64"/>
      <c r="AW103" s="64"/>
      <c r="AX103" s="64"/>
      <c r="AY103" s="64"/>
      <c r="AZ103" s="64"/>
      <c r="BA103" s="64"/>
      <c r="BB103" s="64"/>
      <c r="BC103" s="64"/>
      <c r="BD103" s="64"/>
      <c r="BE103" s="64"/>
      <c r="BF103" s="64"/>
    </row>
    <row r="104" spans="13:58" x14ac:dyDescent="0.15">
      <c r="M104" s="64"/>
      <c r="N104" s="64"/>
      <c r="O104" s="64"/>
      <c r="P104" s="64"/>
      <c r="Q104" s="64"/>
      <c r="R104" s="64"/>
      <c r="S104" s="64"/>
      <c r="T104" s="64"/>
      <c r="U104" s="64"/>
      <c r="V104" s="64"/>
      <c r="W104" s="64"/>
      <c r="X104" s="64"/>
      <c r="Y104" s="64"/>
      <c r="Z104" s="64"/>
      <c r="AA104" s="64"/>
      <c r="AB104" s="64"/>
      <c r="AC104" s="64"/>
      <c r="AD104" s="64"/>
      <c r="AE104" s="64"/>
      <c r="AF104" s="64"/>
      <c r="AG104" s="64"/>
      <c r="AH104" s="64"/>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row>
    <row r="105" spans="13:58" x14ac:dyDescent="0.15">
      <c r="M105" s="64"/>
      <c r="N105" s="64"/>
      <c r="O105" s="64"/>
      <c r="P105" s="64"/>
      <c r="Q105" s="64"/>
      <c r="R105" s="64"/>
      <c r="S105" s="64"/>
      <c r="T105" s="64"/>
      <c r="U105" s="64"/>
      <c r="V105" s="64"/>
      <c r="W105" s="64"/>
      <c r="X105" s="64"/>
      <c r="Y105" s="64"/>
      <c r="Z105" s="64"/>
      <c r="AA105" s="64"/>
      <c r="AB105" s="64"/>
      <c r="AC105" s="64"/>
      <c r="AD105" s="64"/>
      <c r="AE105" s="64"/>
      <c r="AF105" s="64"/>
      <c r="AG105" s="64"/>
      <c r="AH105" s="64"/>
      <c r="AI105" s="64"/>
      <c r="AJ105" s="64"/>
      <c r="AK105" s="64"/>
      <c r="AL105" s="64"/>
      <c r="AM105" s="64"/>
      <c r="AN105" s="64"/>
      <c r="AO105" s="64"/>
      <c r="AP105" s="64"/>
      <c r="AQ105" s="64"/>
      <c r="AR105" s="64"/>
      <c r="AS105" s="64"/>
      <c r="AT105" s="64"/>
      <c r="AU105" s="64"/>
      <c r="AV105" s="64"/>
      <c r="AW105" s="64"/>
      <c r="AX105" s="64"/>
      <c r="AY105" s="64"/>
      <c r="AZ105" s="64"/>
      <c r="BA105" s="64"/>
      <c r="BB105" s="64"/>
      <c r="BC105" s="64"/>
      <c r="BD105" s="64"/>
      <c r="BE105" s="64"/>
      <c r="BF105" s="64"/>
    </row>
    <row r="106" spans="13:58" x14ac:dyDescent="0.15">
      <c r="M106" s="64"/>
      <c r="N106" s="64"/>
      <c r="O106" s="64"/>
      <c r="P106" s="64"/>
      <c r="Q106" s="64"/>
      <c r="R106" s="64"/>
      <c r="S106" s="64"/>
      <c r="T106" s="64"/>
      <c r="U106" s="64"/>
      <c r="V106" s="64"/>
      <c r="W106" s="64"/>
      <c r="X106" s="64"/>
      <c r="Y106" s="64"/>
      <c r="Z106" s="64"/>
      <c r="AA106" s="64"/>
      <c r="AB106" s="64"/>
      <c r="AC106" s="64"/>
      <c r="AD106" s="64"/>
      <c r="AE106" s="64"/>
      <c r="AF106" s="64"/>
      <c r="AG106" s="64"/>
      <c r="AH106" s="64"/>
      <c r="AI106" s="64"/>
      <c r="AJ106" s="64"/>
      <c r="AK106" s="64"/>
      <c r="AL106" s="64"/>
      <c r="AM106" s="64"/>
      <c r="AN106" s="64"/>
      <c r="AO106" s="64"/>
      <c r="AP106" s="64"/>
      <c r="AQ106" s="64"/>
      <c r="AR106" s="64"/>
      <c r="AS106" s="64"/>
      <c r="AT106" s="64"/>
      <c r="AU106" s="64"/>
      <c r="AV106" s="64"/>
      <c r="AW106" s="64"/>
      <c r="AX106" s="64"/>
      <c r="AY106" s="64"/>
      <c r="AZ106" s="64"/>
      <c r="BA106" s="64"/>
      <c r="BB106" s="64"/>
      <c r="BC106" s="64"/>
      <c r="BD106" s="64"/>
      <c r="BE106" s="64"/>
      <c r="BF106" s="64"/>
    </row>
    <row r="107" spans="13:58" x14ac:dyDescent="0.15">
      <c r="M107" s="64"/>
      <c r="N107" s="64"/>
      <c r="O107" s="64"/>
      <c r="P107" s="64"/>
      <c r="Q107" s="64"/>
      <c r="R107" s="64"/>
      <c r="S107" s="64"/>
      <c r="T107" s="64"/>
      <c r="U107" s="64"/>
      <c r="V107" s="64"/>
      <c r="W107" s="64"/>
      <c r="X107" s="64"/>
      <c r="Y107" s="64"/>
      <c r="Z107" s="64"/>
      <c r="AA107" s="64"/>
      <c r="AB107" s="64"/>
      <c r="AC107" s="64"/>
      <c r="AD107" s="64"/>
      <c r="AE107" s="64"/>
      <c r="AF107" s="64"/>
      <c r="AG107" s="64"/>
      <c r="AH107" s="64"/>
      <c r="AI107" s="64"/>
      <c r="AJ107" s="64"/>
      <c r="AK107" s="64"/>
      <c r="AL107" s="64"/>
      <c r="AM107" s="64"/>
      <c r="AN107" s="64"/>
      <c r="AO107" s="64"/>
      <c r="AP107" s="64"/>
      <c r="AQ107" s="64"/>
      <c r="AR107" s="64"/>
      <c r="AS107" s="64"/>
      <c r="AT107" s="64"/>
      <c r="AU107" s="64"/>
      <c r="AV107" s="64"/>
      <c r="AW107" s="64"/>
      <c r="AX107" s="64"/>
      <c r="AY107" s="64"/>
      <c r="AZ107" s="64"/>
      <c r="BA107" s="64"/>
      <c r="BB107" s="64"/>
      <c r="BC107" s="64"/>
      <c r="BD107" s="64"/>
      <c r="BE107" s="64"/>
      <c r="BF107" s="64"/>
    </row>
    <row r="108" spans="13:58" x14ac:dyDescent="0.15">
      <c r="M108" s="64"/>
      <c r="N108" s="64"/>
      <c r="O108" s="64"/>
      <c r="P108" s="64"/>
      <c r="Q108" s="64"/>
      <c r="R108" s="64"/>
      <c r="S108" s="64"/>
      <c r="T108" s="64"/>
      <c r="U108" s="64"/>
      <c r="V108" s="64"/>
      <c r="W108" s="64"/>
      <c r="X108" s="64"/>
      <c r="Y108" s="64"/>
      <c r="Z108" s="64"/>
      <c r="AA108" s="64"/>
      <c r="AB108" s="64"/>
      <c r="AC108" s="64"/>
      <c r="AD108" s="64"/>
      <c r="AE108" s="64"/>
      <c r="AF108" s="64"/>
      <c r="AG108" s="64"/>
      <c r="AH108" s="64"/>
      <c r="AI108" s="64"/>
      <c r="AJ108" s="64"/>
      <c r="AK108" s="64"/>
      <c r="AL108" s="64"/>
      <c r="AM108" s="64"/>
      <c r="AN108" s="64"/>
      <c r="AO108" s="64"/>
      <c r="AP108" s="64"/>
      <c r="AQ108" s="64"/>
      <c r="AR108" s="64"/>
      <c r="AS108" s="64"/>
      <c r="AT108" s="64"/>
      <c r="AU108" s="64"/>
      <c r="AV108" s="64"/>
      <c r="AW108" s="64"/>
      <c r="AX108" s="64"/>
      <c r="AY108" s="64"/>
      <c r="AZ108" s="64"/>
      <c r="BA108" s="64"/>
      <c r="BB108" s="64"/>
      <c r="BC108" s="64"/>
      <c r="BD108" s="64"/>
      <c r="BE108" s="64"/>
      <c r="BF108" s="64"/>
    </row>
    <row r="109" spans="13:58" x14ac:dyDescent="0.15">
      <c r="M109" s="64"/>
      <c r="N109" s="64"/>
      <c r="O109" s="64"/>
      <c r="P109" s="64"/>
      <c r="Q109" s="64"/>
      <c r="R109" s="64"/>
      <c r="S109" s="64"/>
      <c r="T109" s="64"/>
      <c r="U109" s="64"/>
      <c r="V109" s="64"/>
      <c r="W109" s="64"/>
      <c r="X109" s="64"/>
      <c r="Y109" s="64"/>
      <c r="Z109" s="64"/>
      <c r="AA109" s="64"/>
      <c r="AB109" s="64"/>
      <c r="AC109" s="64"/>
      <c r="AD109" s="64"/>
      <c r="AE109" s="64"/>
      <c r="AF109" s="64"/>
      <c r="AG109" s="64"/>
      <c r="AH109" s="64"/>
      <c r="AI109" s="64"/>
      <c r="AJ109" s="64"/>
      <c r="AK109" s="64"/>
      <c r="AL109" s="64"/>
      <c r="AM109" s="64"/>
      <c r="AN109" s="64"/>
      <c r="AO109" s="64"/>
      <c r="AP109" s="64"/>
      <c r="AQ109" s="64"/>
      <c r="AR109" s="64"/>
      <c r="AS109" s="64"/>
      <c r="AT109" s="64"/>
      <c r="AU109" s="64"/>
      <c r="AV109" s="64"/>
      <c r="AW109" s="64"/>
      <c r="AX109" s="64"/>
      <c r="AY109" s="64"/>
      <c r="AZ109" s="64"/>
      <c r="BA109" s="64"/>
      <c r="BB109" s="64"/>
      <c r="BC109" s="64"/>
      <c r="BD109" s="64"/>
      <c r="BE109" s="64"/>
      <c r="BF109" s="64"/>
    </row>
    <row r="110" spans="13:58" x14ac:dyDescent="0.15">
      <c r="M110" s="64"/>
      <c r="N110" s="64"/>
      <c r="O110" s="64"/>
      <c r="P110" s="64"/>
      <c r="Q110" s="64"/>
      <c r="R110" s="64"/>
      <c r="S110" s="64"/>
      <c r="T110" s="64"/>
      <c r="U110" s="64"/>
      <c r="V110" s="64"/>
      <c r="W110" s="64"/>
      <c r="X110" s="64"/>
      <c r="Y110" s="64"/>
      <c r="Z110" s="64"/>
      <c r="AA110" s="64"/>
      <c r="AB110" s="64"/>
      <c r="AC110" s="64"/>
      <c r="AD110" s="64"/>
      <c r="AE110" s="64"/>
      <c r="AF110" s="64"/>
      <c r="AG110" s="64"/>
      <c r="AH110" s="64"/>
      <c r="AI110" s="64"/>
      <c r="AJ110" s="64"/>
      <c r="AK110" s="64"/>
      <c r="AL110" s="64"/>
      <c r="AM110" s="64"/>
      <c r="AN110" s="64"/>
      <c r="AO110" s="64"/>
      <c r="AP110" s="64"/>
      <c r="AQ110" s="64"/>
      <c r="AR110" s="64"/>
      <c r="AS110" s="64"/>
      <c r="AT110" s="64"/>
      <c r="AU110" s="64"/>
      <c r="AV110" s="64"/>
      <c r="AW110" s="64"/>
      <c r="AX110" s="64"/>
      <c r="AY110" s="64"/>
      <c r="AZ110" s="64"/>
      <c r="BA110" s="64"/>
      <c r="BB110" s="64"/>
      <c r="BC110" s="64"/>
      <c r="BD110" s="64"/>
      <c r="BE110" s="64"/>
      <c r="BF110" s="64"/>
    </row>
    <row r="111" spans="13:58" x14ac:dyDescent="0.15">
      <c r="M111" s="64"/>
      <c r="N111" s="64"/>
      <c r="O111" s="64"/>
      <c r="P111" s="64"/>
      <c r="Q111" s="64"/>
      <c r="R111" s="64"/>
      <c r="S111" s="64"/>
      <c r="T111" s="64"/>
      <c r="U111" s="64"/>
      <c r="V111" s="64"/>
      <c r="W111" s="64"/>
      <c r="X111" s="64"/>
      <c r="Y111" s="64"/>
      <c r="Z111" s="64"/>
      <c r="AA111" s="64"/>
      <c r="AB111" s="64"/>
      <c r="AC111" s="64"/>
      <c r="AD111" s="64"/>
      <c r="AE111" s="64"/>
      <c r="AF111" s="64"/>
      <c r="AG111" s="64"/>
      <c r="AH111" s="64"/>
      <c r="AI111" s="64"/>
      <c r="AJ111" s="64"/>
      <c r="AK111" s="64"/>
      <c r="AL111" s="64"/>
      <c r="AM111" s="64"/>
      <c r="AN111" s="64"/>
      <c r="AO111" s="64"/>
      <c r="AP111" s="64"/>
      <c r="AQ111" s="64"/>
      <c r="AR111" s="64"/>
      <c r="AS111" s="64"/>
      <c r="AT111" s="64"/>
      <c r="AU111" s="64"/>
      <c r="AV111" s="64"/>
      <c r="AW111" s="64"/>
      <c r="AX111" s="64"/>
      <c r="AY111" s="64"/>
      <c r="AZ111" s="64"/>
      <c r="BA111" s="64"/>
      <c r="BB111" s="64"/>
      <c r="BC111" s="64"/>
      <c r="BD111" s="64"/>
      <c r="BE111" s="64"/>
      <c r="BF111" s="64"/>
    </row>
    <row r="112" spans="13:58" x14ac:dyDescent="0.15">
      <c r="M112" s="64"/>
      <c r="N112" s="64"/>
      <c r="O112" s="64"/>
      <c r="P112" s="64"/>
      <c r="Q112" s="64"/>
      <c r="R112" s="64"/>
      <c r="S112" s="64"/>
      <c r="T112" s="64"/>
      <c r="U112" s="64"/>
      <c r="V112" s="64"/>
      <c r="W112" s="64"/>
      <c r="X112" s="64"/>
      <c r="Y112" s="64"/>
      <c r="Z112" s="64"/>
      <c r="AA112" s="64"/>
      <c r="AB112" s="64"/>
      <c r="AC112" s="64"/>
      <c r="AD112" s="64"/>
      <c r="AE112" s="64"/>
      <c r="AF112" s="64"/>
      <c r="AG112" s="64"/>
      <c r="AH112" s="64"/>
      <c r="AI112" s="64"/>
      <c r="AJ112" s="64"/>
      <c r="AK112" s="64"/>
      <c r="AL112" s="64"/>
      <c r="AM112" s="64"/>
      <c r="AN112" s="64"/>
      <c r="AO112" s="64"/>
      <c r="AP112" s="64"/>
      <c r="AQ112" s="64"/>
      <c r="AR112" s="64"/>
      <c r="AS112" s="64"/>
      <c r="AT112" s="64"/>
      <c r="AU112" s="64"/>
      <c r="AV112" s="64"/>
      <c r="AW112" s="64"/>
      <c r="AX112" s="64"/>
      <c r="AY112" s="64"/>
      <c r="AZ112" s="64"/>
      <c r="BA112" s="64"/>
      <c r="BB112" s="64"/>
      <c r="BC112" s="64"/>
      <c r="BD112" s="64"/>
      <c r="BE112" s="64"/>
      <c r="BF112" s="64"/>
    </row>
    <row r="113" spans="13:58" x14ac:dyDescent="0.15">
      <c r="M113" s="64"/>
      <c r="N113" s="64"/>
      <c r="O113" s="64"/>
      <c r="P113" s="64"/>
      <c r="Q113" s="64"/>
      <c r="R113" s="64"/>
      <c r="S113" s="64"/>
      <c r="T113" s="64"/>
      <c r="U113" s="64"/>
      <c r="V113" s="64"/>
      <c r="W113" s="64"/>
      <c r="X113" s="64"/>
      <c r="Y113" s="64"/>
      <c r="Z113" s="64"/>
      <c r="AA113" s="64"/>
      <c r="AB113" s="64"/>
      <c r="AC113" s="64"/>
      <c r="AD113" s="64"/>
      <c r="AE113" s="64"/>
      <c r="AF113" s="64"/>
      <c r="AG113" s="64"/>
      <c r="AH113" s="64"/>
      <c r="AI113" s="64"/>
      <c r="AJ113" s="64"/>
      <c r="AK113" s="64"/>
      <c r="AL113" s="64"/>
      <c r="AM113" s="64"/>
      <c r="AN113" s="64"/>
      <c r="AO113" s="64"/>
      <c r="AP113" s="64"/>
      <c r="AQ113" s="64"/>
      <c r="AR113" s="64"/>
      <c r="AS113" s="64"/>
      <c r="AT113" s="64"/>
      <c r="AU113" s="64"/>
      <c r="AV113" s="64"/>
      <c r="AW113" s="64"/>
      <c r="AX113" s="64"/>
      <c r="AY113" s="64"/>
      <c r="AZ113" s="64"/>
      <c r="BA113" s="64"/>
      <c r="BB113" s="64"/>
      <c r="BC113" s="64"/>
      <c r="BD113" s="64"/>
      <c r="BE113" s="64"/>
      <c r="BF113" s="64"/>
    </row>
    <row r="114" spans="13:58" x14ac:dyDescent="0.15">
      <c r="M114" s="64"/>
      <c r="N114" s="64"/>
      <c r="O114" s="64"/>
      <c r="P114" s="64"/>
      <c r="Q114" s="64"/>
      <c r="R114" s="64"/>
      <c r="S114" s="64"/>
      <c r="T114" s="64"/>
      <c r="U114" s="64"/>
      <c r="V114" s="64"/>
      <c r="W114" s="64"/>
      <c r="X114" s="64"/>
      <c r="Y114" s="64"/>
      <c r="Z114" s="64"/>
      <c r="AA114" s="64"/>
      <c r="AB114" s="64"/>
      <c r="AC114" s="64"/>
      <c r="AD114" s="64"/>
      <c r="AE114" s="64"/>
      <c r="AF114" s="64"/>
      <c r="AG114" s="64"/>
      <c r="AH114" s="64"/>
      <c r="AI114" s="64"/>
      <c r="AJ114" s="64"/>
      <c r="AK114" s="64"/>
      <c r="AL114" s="64"/>
      <c r="AM114" s="64"/>
      <c r="AN114" s="64"/>
      <c r="AO114" s="64"/>
      <c r="AP114" s="64"/>
      <c r="AQ114" s="64"/>
      <c r="AR114" s="64"/>
      <c r="AS114" s="64"/>
      <c r="AT114" s="64"/>
      <c r="AU114" s="64"/>
      <c r="AV114" s="64"/>
      <c r="AW114" s="64"/>
      <c r="AX114" s="64"/>
      <c r="AY114" s="64"/>
      <c r="AZ114" s="64"/>
      <c r="BA114" s="64"/>
      <c r="BB114" s="64"/>
      <c r="BC114" s="64"/>
      <c r="BD114" s="64"/>
      <c r="BE114" s="64"/>
      <c r="BF114" s="64"/>
    </row>
    <row r="115" spans="13:58" x14ac:dyDescent="0.15">
      <c r="M115" s="64"/>
      <c r="N115" s="64"/>
      <c r="O115" s="64"/>
      <c r="P115" s="64"/>
      <c r="Q115" s="64"/>
      <c r="R115" s="64"/>
      <c r="S115" s="64"/>
      <c r="T115" s="64"/>
      <c r="U115" s="64"/>
      <c r="V115" s="64"/>
      <c r="W115" s="64"/>
      <c r="X115" s="64"/>
      <c r="Y115" s="64"/>
      <c r="Z115" s="64"/>
      <c r="AA115" s="64"/>
      <c r="AB115" s="64"/>
      <c r="AC115" s="64"/>
      <c r="AD115" s="64"/>
      <c r="AE115" s="64"/>
      <c r="AF115" s="64"/>
      <c r="AG115" s="64"/>
      <c r="AH115" s="64"/>
      <c r="AI115" s="64"/>
      <c r="AJ115" s="64"/>
      <c r="AK115" s="64"/>
      <c r="AL115" s="64"/>
      <c r="AM115" s="64"/>
      <c r="AN115" s="64"/>
      <c r="AO115" s="64"/>
      <c r="AP115" s="64"/>
      <c r="AQ115" s="64"/>
      <c r="AR115" s="64"/>
      <c r="AS115" s="64"/>
      <c r="AT115" s="64"/>
      <c r="AU115" s="64"/>
      <c r="AV115" s="64"/>
      <c r="AW115" s="64"/>
      <c r="AX115" s="64"/>
      <c r="AY115" s="64"/>
      <c r="AZ115" s="64"/>
      <c r="BA115" s="64"/>
      <c r="BB115" s="64"/>
      <c r="BC115" s="64"/>
      <c r="BD115" s="64"/>
      <c r="BE115" s="64"/>
      <c r="BF115" s="64"/>
    </row>
    <row r="116" spans="13:58" x14ac:dyDescent="0.15">
      <c r="M116" s="64"/>
      <c r="N116" s="64"/>
      <c r="O116" s="64"/>
      <c r="P116" s="64"/>
      <c r="Q116" s="64"/>
      <c r="R116" s="64"/>
      <c r="S116" s="64"/>
      <c r="T116" s="64"/>
      <c r="U116" s="64"/>
      <c r="V116" s="64"/>
      <c r="W116" s="64"/>
      <c r="X116" s="64"/>
      <c r="Y116" s="64"/>
      <c r="Z116" s="64"/>
      <c r="AA116" s="64"/>
      <c r="AB116" s="64"/>
      <c r="AC116" s="64"/>
      <c r="AD116" s="64"/>
      <c r="AE116" s="64"/>
      <c r="AF116" s="64"/>
      <c r="AG116" s="64"/>
      <c r="AH116" s="64"/>
      <c r="AI116" s="64"/>
      <c r="AJ116" s="64"/>
      <c r="AK116" s="64"/>
      <c r="AL116" s="64"/>
      <c r="AM116" s="64"/>
      <c r="AN116" s="64"/>
      <c r="AO116" s="64"/>
      <c r="AP116" s="64"/>
      <c r="AQ116" s="64"/>
      <c r="AR116" s="64"/>
      <c r="AS116" s="64"/>
      <c r="AT116" s="64"/>
      <c r="AU116" s="64"/>
      <c r="AV116" s="64"/>
      <c r="AW116" s="64"/>
      <c r="AX116" s="64"/>
      <c r="AY116" s="64"/>
      <c r="AZ116" s="64"/>
      <c r="BA116" s="64"/>
      <c r="BB116" s="64"/>
      <c r="BC116" s="64"/>
      <c r="BD116" s="64"/>
      <c r="BE116" s="64"/>
      <c r="BF116" s="64"/>
    </row>
    <row r="117" spans="13:58" x14ac:dyDescent="0.15">
      <c r="M117" s="64"/>
      <c r="N117" s="64"/>
      <c r="O117" s="64"/>
      <c r="P117" s="64"/>
      <c r="Q117" s="64"/>
      <c r="R117" s="64"/>
      <c r="S117" s="64"/>
      <c r="T117" s="64"/>
      <c r="U117" s="64"/>
      <c r="V117" s="64"/>
      <c r="W117" s="64"/>
      <c r="X117" s="64"/>
      <c r="Y117" s="64"/>
      <c r="Z117" s="64"/>
      <c r="AA117" s="64"/>
      <c r="AB117" s="64"/>
      <c r="AC117" s="64"/>
      <c r="AD117" s="64"/>
      <c r="AE117" s="64"/>
      <c r="AF117" s="64"/>
      <c r="AG117" s="64"/>
      <c r="AH117" s="64"/>
      <c r="AI117" s="64"/>
      <c r="AJ117" s="64"/>
      <c r="AK117" s="64"/>
      <c r="AL117" s="64"/>
      <c r="AM117" s="64"/>
      <c r="AN117" s="64"/>
      <c r="AO117" s="64"/>
      <c r="AP117" s="64"/>
      <c r="AQ117" s="64"/>
      <c r="AR117" s="64"/>
      <c r="AS117" s="64"/>
      <c r="AT117" s="64"/>
      <c r="AU117" s="64"/>
      <c r="AV117" s="64"/>
      <c r="AW117" s="64"/>
      <c r="AX117" s="64"/>
      <c r="AY117" s="64"/>
      <c r="AZ117" s="64"/>
      <c r="BA117" s="64"/>
      <c r="BB117" s="64"/>
      <c r="BC117" s="64"/>
      <c r="BD117" s="64"/>
      <c r="BE117" s="64"/>
      <c r="BF117" s="64"/>
    </row>
    <row r="118" spans="13:58" x14ac:dyDescent="0.15">
      <c r="M118" s="64"/>
      <c r="N118" s="64"/>
      <c r="O118" s="64"/>
      <c r="P118" s="64"/>
      <c r="Q118" s="64"/>
      <c r="R118" s="64"/>
      <c r="S118" s="64"/>
      <c r="T118" s="64"/>
      <c r="U118" s="64"/>
      <c r="V118" s="64"/>
      <c r="W118" s="64"/>
      <c r="X118" s="64"/>
      <c r="Y118" s="64"/>
      <c r="Z118" s="64"/>
      <c r="AA118" s="64"/>
      <c r="AB118" s="64"/>
      <c r="AC118" s="64"/>
      <c r="AD118" s="64"/>
      <c r="AE118" s="64"/>
      <c r="AF118" s="64"/>
      <c r="AG118" s="64"/>
      <c r="AH118" s="64"/>
      <c r="AI118" s="64"/>
      <c r="AJ118" s="64"/>
      <c r="AK118" s="64"/>
      <c r="AL118" s="64"/>
      <c r="AM118" s="64"/>
      <c r="AN118" s="64"/>
      <c r="AO118" s="64"/>
      <c r="AP118" s="64"/>
      <c r="AQ118" s="64"/>
      <c r="AR118" s="64"/>
      <c r="AS118" s="64"/>
      <c r="AT118" s="64"/>
      <c r="AU118" s="64"/>
      <c r="AV118" s="64"/>
      <c r="AW118" s="64"/>
      <c r="AX118" s="64"/>
      <c r="AY118" s="64"/>
      <c r="AZ118" s="64"/>
      <c r="BA118" s="64"/>
      <c r="BB118" s="64"/>
      <c r="BC118" s="64"/>
      <c r="BD118" s="64"/>
      <c r="BE118" s="64"/>
      <c r="BF118" s="64"/>
    </row>
    <row r="119" spans="13:58" x14ac:dyDescent="0.15">
      <c r="M119" s="64"/>
      <c r="N119" s="64"/>
      <c r="O119" s="64"/>
      <c r="P119" s="64"/>
      <c r="Q119" s="64"/>
      <c r="R119" s="64"/>
      <c r="S119" s="64"/>
      <c r="T119" s="64"/>
      <c r="U119" s="64"/>
      <c r="V119" s="64"/>
      <c r="W119" s="64"/>
      <c r="X119" s="64"/>
      <c r="Y119" s="64"/>
      <c r="Z119" s="64"/>
      <c r="AA119" s="64"/>
      <c r="AB119" s="64"/>
      <c r="AC119" s="64"/>
      <c r="AD119" s="64"/>
      <c r="AE119" s="64"/>
      <c r="AF119" s="64"/>
      <c r="AG119" s="64"/>
      <c r="AH119" s="64"/>
      <c r="AI119" s="64"/>
      <c r="AJ119" s="64"/>
      <c r="AK119" s="64"/>
      <c r="AL119" s="64"/>
      <c r="AM119" s="64"/>
      <c r="AN119" s="64"/>
      <c r="AO119" s="64"/>
      <c r="AP119" s="64"/>
      <c r="AQ119" s="64"/>
      <c r="AR119" s="64"/>
      <c r="AS119" s="64"/>
      <c r="AT119" s="64"/>
      <c r="AU119" s="64"/>
      <c r="AV119" s="64"/>
      <c r="AW119" s="64"/>
      <c r="AX119" s="64"/>
      <c r="AY119" s="64"/>
      <c r="AZ119" s="64"/>
      <c r="BA119" s="64"/>
      <c r="BB119" s="64"/>
      <c r="BC119" s="64"/>
      <c r="BD119" s="64"/>
      <c r="BE119" s="64"/>
      <c r="BF119" s="64"/>
    </row>
    <row r="120" spans="13:58" x14ac:dyDescent="0.15">
      <c r="M120" s="64"/>
      <c r="N120" s="64"/>
      <c r="O120" s="64"/>
      <c r="P120" s="64"/>
      <c r="Q120" s="64"/>
      <c r="R120" s="64"/>
      <c r="S120" s="64"/>
      <c r="T120" s="64"/>
      <c r="U120" s="64"/>
      <c r="V120" s="64"/>
      <c r="W120" s="64"/>
      <c r="X120" s="64"/>
      <c r="Y120" s="64"/>
      <c r="Z120" s="64"/>
      <c r="AA120" s="64"/>
      <c r="AB120" s="64"/>
      <c r="AC120" s="64"/>
      <c r="AD120" s="64"/>
      <c r="AE120" s="64"/>
      <c r="AF120" s="64"/>
      <c r="AG120" s="64"/>
      <c r="AH120" s="64"/>
      <c r="AI120" s="64"/>
      <c r="AJ120" s="64"/>
      <c r="AK120" s="64"/>
      <c r="AL120" s="64"/>
      <c r="AM120" s="64"/>
      <c r="AN120" s="64"/>
      <c r="AO120" s="64"/>
      <c r="AP120" s="64"/>
      <c r="AQ120" s="64"/>
      <c r="AR120" s="64"/>
      <c r="AS120" s="64"/>
      <c r="AT120" s="64"/>
      <c r="AU120" s="64"/>
      <c r="AV120" s="64"/>
      <c r="AW120" s="64"/>
      <c r="AX120" s="64"/>
      <c r="AY120" s="64"/>
      <c r="AZ120" s="64"/>
      <c r="BA120" s="64"/>
      <c r="BB120" s="64"/>
      <c r="BC120" s="64"/>
      <c r="BD120" s="64"/>
      <c r="BE120" s="64"/>
      <c r="BF120" s="64"/>
    </row>
    <row r="121" spans="13:58" x14ac:dyDescent="0.15">
      <c r="M121" s="64"/>
      <c r="N121" s="64"/>
      <c r="O121" s="64"/>
      <c r="P121" s="64"/>
      <c r="Q121" s="64"/>
      <c r="R121" s="64"/>
      <c r="S121" s="64"/>
      <c r="T121" s="64"/>
      <c r="U121" s="64"/>
      <c r="V121" s="64"/>
      <c r="W121" s="64"/>
      <c r="X121" s="64"/>
      <c r="Y121" s="64"/>
      <c r="Z121" s="64"/>
      <c r="AA121" s="64"/>
      <c r="AB121" s="64"/>
      <c r="AC121" s="64"/>
      <c r="AD121" s="64"/>
      <c r="AE121" s="64"/>
      <c r="AF121" s="64"/>
      <c r="AG121" s="64"/>
      <c r="AH121" s="64"/>
      <c r="AI121" s="64"/>
      <c r="AJ121" s="64"/>
      <c r="AK121" s="64"/>
      <c r="AL121" s="64"/>
      <c r="AM121" s="64"/>
      <c r="AN121" s="64"/>
      <c r="AO121" s="64"/>
      <c r="AP121" s="64"/>
      <c r="AQ121" s="64"/>
      <c r="AR121" s="64"/>
      <c r="AS121" s="64"/>
      <c r="AT121" s="64"/>
      <c r="AU121" s="64"/>
      <c r="AV121" s="64"/>
      <c r="AW121" s="64"/>
      <c r="AX121" s="64"/>
      <c r="AY121" s="64"/>
      <c r="AZ121" s="64"/>
      <c r="BA121" s="64"/>
      <c r="BB121" s="64"/>
      <c r="BC121" s="64"/>
      <c r="BD121" s="64"/>
      <c r="BE121" s="64"/>
      <c r="BF121" s="64"/>
    </row>
    <row r="122" spans="13:58" x14ac:dyDescent="0.15">
      <c r="M122" s="64"/>
      <c r="N122" s="64"/>
      <c r="O122" s="64"/>
      <c r="P122" s="64"/>
      <c r="Q122" s="64"/>
      <c r="R122" s="64"/>
      <c r="S122" s="64"/>
      <c r="T122" s="64"/>
      <c r="U122" s="64"/>
      <c r="V122" s="64"/>
      <c r="W122" s="64"/>
      <c r="X122" s="64"/>
      <c r="Y122" s="64"/>
      <c r="Z122" s="64"/>
      <c r="AA122" s="64"/>
      <c r="AB122" s="64"/>
      <c r="AC122" s="64"/>
      <c r="AD122" s="64"/>
      <c r="AE122" s="64"/>
      <c r="AF122" s="64"/>
      <c r="AG122" s="64"/>
      <c r="AH122" s="64"/>
      <c r="AI122" s="64"/>
      <c r="AJ122" s="64"/>
      <c r="AK122" s="64"/>
      <c r="AL122" s="64"/>
      <c r="AM122" s="64"/>
      <c r="AN122" s="64"/>
      <c r="AO122" s="64"/>
      <c r="AP122" s="64"/>
      <c r="AQ122" s="64"/>
      <c r="AR122" s="64"/>
      <c r="AS122" s="64"/>
      <c r="AT122" s="64"/>
      <c r="AU122" s="64"/>
      <c r="AV122" s="64"/>
      <c r="AW122" s="64"/>
      <c r="AX122" s="64"/>
      <c r="AY122" s="64"/>
      <c r="AZ122" s="64"/>
      <c r="BA122" s="64"/>
      <c r="BB122" s="64"/>
      <c r="BC122" s="64"/>
      <c r="BD122" s="64"/>
      <c r="BE122" s="64"/>
      <c r="BF122" s="64"/>
    </row>
    <row r="123" spans="13:58" x14ac:dyDescent="0.15">
      <c r="M123" s="64"/>
      <c r="N123" s="64"/>
      <c r="O123" s="64"/>
      <c r="P123" s="64"/>
      <c r="Q123" s="64"/>
      <c r="R123" s="64"/>
      <c r="S123" s="64"/>
      <c r="T123" s="64"/>
      <c r="U123" s="64"/>
      <c r="V123" s="64"/>
      <c r="W123" s="64"/>
      <c r="X123" s="64"/>
      <c r="Y123" s="64"/>
      <c r="Z123" s="64"/>
      <c r="AA123" s="64"/>
      <c r="AB123" s="64"/>
      <c r="AC123" s="64"/>
      <c r="AD123" s="64"/>
      <c r="AE123" s="64"/>
      <c r="AF123" s="64"/>
      <c r="AG123" s="64"/>
      <c r="AH123" s="64"/>
      <c r="AI123" s="64"/>
      <c r="AJ123" s="64"/>
      <c r="AK123" s="64"/>
      <c r="AL123" s="64"/>
      <c r="AM123" s="64"/>
      <c r="AN123" s="64"/>
      <c r="AO123" s="64"/>
      <c r="AP123" s="64"/>
      <c r="AQ123" s="64"/>
      <c r="AR123" s="64"/>
      <c r="AS123" s="64"/>
      <c r="AT123" s="64"/>
      <c r="AU123" s="64"/>
      <c r="AV123" s="64"/>
      <c r="AW123" s="64"/>
      <c r="AX123" s="64"/>
      <c r="AY123" s="64"/>
      <c r="AZ123" s="64"/>
      <c r="BA123" s="64"/>
      <c r="BB123" s="64"/>
      <c r="BC123" s="64"/>
      <c r="BD123" s="64"/>
      <c r="BE123" s="64"/>
      <c r="BF123" s="64"/>
    </row>
    <row r="124" spans="13:58" x14ac:dyDescent="0.15">
      <c r="M124" s="64"/>
      <c r="N124" s="64"/>
      <c r="O124" s="64"/>
      <c r="P124" s="64"/>
      <c r="Q124" s="64"/>
      <c r="R124" s="64"/>
      <c r="S124" s="64"/>
      <c r="T124" s="64"/>
      <c r="U124" s="64"/>
      <c r="V124" s="64"/>
      <c r="W124" s="64"/>
      <c r="X124" s="64"/>
      <c r="Y124" s="64"/>
      <c r="Z124" s="64"/>
      <c r="AA124" s="64"/>
      <c r="AB124" s="64"/>
      <c r="AC124" s="64"/>
      <c r="AD124" s="64"/>
      <c r="AE124" s="64"/>
      <c r="AF124" s="64"/>
      <c r="AG124" s="64"/>
      <c r="AH124" s="64"/>
      <c r="AI124" s="64"/>
      <c r="AJ124" s="64"/>
      <c r="AK124" s="64"/>
      <c r="AL124" s="64"/>
      <c r="AM124" s="64"/>
      <c r="AN124" s="64"/>
      <c r="AO124" s="64"/>
      <c r="AP124" s="64"/>
      <c r="AQ124" s="64"/>
      <c r="AR124" s="64"/>
      <c r="AS124" s="64"/>
      <c r="AT124" s="64"/>
      <c r="AU124" s="64"/>
      <c r="AV124" s="64"/>
      <c r="AW124" s="64"/>
      <c r="AX124" s="64"/>
      <c r="AY124" s="64"/>
      <c r="AZ124" s="64"/>
      <c r="BA124" s="64"/>
      <c r="BB124" s="64"/>
      <c r="BC124" s="64"/>
      <c r="BD124" s="64"/>
      <c r="BE124" s="64"/>
      <c r="BF124" s="64"/>
    </row>
    <row r="125" spans="13:58" x14ac:dyDescent="0.15">
      <c r="M125" s="64"/>
      <c r="N125" s="64"/>
      <c r="O125" s="64"/>
      <c r="P125" s="64"/>
      <c r="Q125" s="64"/>
      <c r="R125" s="64"/>
      <c r="S125" s="64"/>
      <c r="T125" s="64"/>
      <c r="U125" s="64"/>
      <c r="V125" s="64"/>
      <c r="W125" s="64"/>
      <c r="X125" s="64"/>
      <c r="Y125" s="64"/>
      <c r="Z125" s="64"/>
      <c r="AA125" s="64"/>
      <c r="AB125" s="64"/>
      <c r="AC125" s="64"/>
      <c r="AD125" s="64"/>
      <c r="AE125" s="64"/>
      <c r="AF125" s="64"/>
      <c r="AG125" s="64"/>
      <c r="AH125" s="64"/>
      <c r="AI125" s="64"/>
      <c r="AJ125" s="64"/>
      <c r="AK125" s="64"/>
      <c r="AL125" s="64"/>
      <c r="AM125" s="64"/>
      <c r="AN125" s="64"/>
      <c r="AO125" s="64"/>
      <c r="AP125" s="64"/>
      <c r="AQ125" s="64"/>
      <c r="AR125" s="64"/>
      <c r="AS125" s="64"/>
      <c r="AT125" s="64"/>
      <c r="AU125" s="64"/>
      <c r="AV125" s="64"/>
      <c r="AW125" s="64"/>
      <c r="AX125" s="64"/>
      <c r="AY125" s="64"/>
      <c r="AZ125" s="64"/>
      <c r="BA125" s="64"/>
      <c r="BB125" s="64"/>
      <c r="BC125" s="64"/>
      <c r="BD125" s="64"/>
      <c r="BE125" s="64"/>
      <c r="BF125" s="64"/>
    </row>
    <row r="126" spans="13:58" x14ac:dyDescent="0.15">
      <c r="M126" s="64"/>
      <c r="N126" s="64"/>
      <c r="O126" s="64"/>
      <c r="P126" s="64"/>
      <c r="Q126" s="64"/>
      <c r="R126" s="64"/>
      <c r="S126" s="64"/>
      <c r="T126" s="64"/>
      <c r="U126" s="64"/>
      <c r="V126" s="64"/>
      <c r="W126" s="64"/>
      <c r="X126" s="64"/>
      <c r="Y126" s="64"/>
      <c r="Z126" s="64"/>
      <c r="AA126" s="64"/>
      <c r="AB126" s="64"/>
      <c r="AC126" s="64"/>
      <c r="AD126" s="64"/>
      <c r="AE126" s="64"/>
      <c r="AF126" s="64"/>
      <c r="AG126" s="64"/>
      <c r="AH126" s="64"/>
      <c r="AI126" s="64"/>
      <c r="AJ126" s="64"/>
      <c r="AK126" s="64"/>
      <c r="AL126" s="64"/>
      <c r="AM126" s="64"/>
      <c r="AN126" s="64"/>
      <c r="AO126" s="64"/>
      <c r="AP126" s="64"/>
      <c r="AQ126" s="64"/>
      <c r="AR126" s="64"/>
      <c r="AS126" s="64"/>
      <c r="AT126" s="64"/>
      <c r="AU126" s="64"/>
      <c r="AV126" s="64"/>
      <c r="AW126" s="64"/>
      <c r="AX126" s="64"/>
      <c r="AY126" s="64"/>
      <c r="AZ126" s="64"/>
      <c r="BA126" s="64"/>
      <c r="BB126" s="64"/>
      <c r="BC126" s="64"/>
      <c r="BD126" s="64"/>
      <c r="BE126" s="64"/>
      <c r="BF126" s="64"/>
    </row>
    <row r="127" spans="13:58" x14ac:dyDescent="0.15">
      <c r="M127" s="64"/>
      <c r="N127" s="64"/>
      <c r="O127" s="64"/>
      <c r="P127" s="64"/>
      <c r="Q127" s="64"/>
      <c r="R127" s="64"/>
      <c r="S127" s="64"/>
      <c r="T127" s="64"/>
      <c r="U127" s="64"/>
      <c r="V127" s="64"/>
      <c r="W127" s="64"/>
      <c r="X127" s="64"/>
      <c r="Y127" s="64"/>
      <c r="Z127" s="64"/>
      <c r="AA127" s="64"/>
      <c r="AB127" s="64"/>
      <c r="AC127" s="64"/>
      <c r="AD127" s="64"/>
      <c r="AE127" s="64"/>
      <c r="AF127" s="64"/>
      <c r="AG127" s="64"/>
      <c r="AH127" s="64"/>
      <c r="AI127" s="64"/>
      <c r="AJ127" s="64"/>
      <c r="AK127" s="64"/>
      <c r="AL127" s="64"/>
      <c r="AM127" s="64"/>
      <c r="AN127" s="64"/>
      <c r="AO127" s="64"/>
      <c r="AP127" s="64"/>
      <c r="AQ127" s="64"/>
      <c r="AR127" s="64"/>
      <c r="AS127" s="64"/>
      <c r="AT127" s="64"/>
      <c r="AU127" s="64"/>
      <c r="AV127" s="64"/>
      <c r="AW127" s="64"/>
      <c r="AX127" s="64"/>
      <c r="AY127" s="64"/>
      <c r="AZ127" s="64"/>
      <c r="BA127" s="64"/>
      <c r="BB127" s="64"/>
      <c r="BC127" s="64"/>
      <c r="BD127" s="64"/>
      <c r="BE127" s="64"/>
      <c r="BF127" s="64"/>
    </row>
    <row r="128" spans="13:58" x14ac:dyDescent="0.15">
      <c r="M128" s="64"/>
      <c r="N128" s="64"/>
      <c r="O128" s="64"/>
      <c r="P128" s="64"/>
      <c r="Q128" s="64"/>
      <c r="R128" s="64"/>
      <c r="S128" s="64"/>
      <c r="T128" s="64"/>
      <c r="U128" s="64"/>
      <c r="V128" s="64"/>
      <c r="W128" s="64"/>
      <c r="X128" s="64"/>
      <c r="Y128" s="64"/>
      <c r="Z128" s="64"/>
      <c r="AA128" s="64"/>
      <c r="AB128" s="64"/>
      <c r="AC128" s="64"/>
      <c r="AD128" s="64"/>
      <c r="AE128" s="64"/>
      <c r="AF128" s="64"/>
      <c r="AG128" s="64"/>
      <c r="AH128" s="64"/>
      <c r="AI128" s="64"/>
      <c r="AJ128" s="64"/>
      <c r="AK128" s="64"/>
      <c r="AL128" s="64"/>
      <c r="AM128" s="64"/>
      <c r="AN128" s="64"/>
      <c r="AO128" s="64"/>
      <c r="AP128" s="64"/>
      <c r="AQ128" s="64"/>
      <c r="AR128" s="64"/>
      <c r="AS128" s="64"/>
      <c r="AT128" s="64"/>
      <c r="AU128" s="64"/>
      <c r="AV128" s="64"/>
      <c r="AW128" s="64"/>
      <c r="AX128" s="64"/>
      <c r="AY128" s="64"/>
      <c r="AZ128" s="64"/>
      <c r="BA128" s="64"/>
      <c r="BB128" s="64"/>
      <c r="BC128" s="64"/>
      <c r="BD128" s="64"/>
      <c r="BE128" s="64"/>
      <c r="BF128" s="64"/>
    </row>
    <row r="129" spans="13:58" x14ac:dyDescent="0.15">
      <c r="M129" s="64"/>
      <c r="N129" s="64"/>
      <c r="O129" s="64"/>
      <c r="P129" s="64"/>
      <c r="Q129" s="64"/>
      <c r="R129" s="64"/>
      <c r="S129" s="64"/>
      <c r="T129" s="64"/>
      <c r="U129" s="64"/>
      <c r="V129" s="64"/>
      <c r="W129" s="64"/>
      <c r="X129" s="64"/>
      <c r="Y129" s="64"/>
      <c r="Z129" s="64"/>
      <c r="AA129" s="64"/>
      <c r="AB129" s="64"/>
      <c r="AC129" s="64"/>
      <c r="AD129" s="64"/>
      <c r="AE129" s="64"/>
      <c r="AF129" s="64"/>
      <c r="AG129" s="64"/>
      <c r="AH129" s="64"/>
      <c r="AI129" s="64"/>
      <c r="AJ129" s="64"/>
      <c r="AK129" s="64"/>
      <c r="AL129" s="64"/>
      <c r="AM129" s="64"/>
      <c r="AN129" s="64"/>
      <c r="AO129" s="64"/>
      <c r="AP129" s="64"/>
      <c r="AQ129" s="64"/>
      <c r="AR129" s="64"/>
      <c r="AS129" s="64"/>
      <c r="AT129" s="64"/>
      <c r="AU129" s="64"/>
      <c r="AV129" s="64"/>
      <c r="AW129" s="64"/>
      <c r="AX129" s="64"/>
      <c r="AY129" s="64"/>
      <c r="AZ129" s="64"/>
      <c r="BA129" s="64"/>
      <c r="BB129" s="64"/>
      <c r="BC129" s="64"/>
      <c r="BD129" s="64"/>
      <c r="BE129" s="64"/>
      <c r="BF129" s="64"/>
    </row>
    <row r="130" spans="13:58" x14ac:dyDescent="0.15">
      <c r="M130" s="64"/>
      <c r="N130" s="64"/>
      <c r="O130" s="64"/>
      <c r="P130" s="64"/>
      <c r="Q130" s="64"/>
      <c r="R130" s="64"/>
      <c r="S130" s="64"/>
      <c r="T130" s="64"/>
      <c r="U130" s="64"/>
      <c r="V130" s="64"/>
      <c r="W130" s="64"/>
      <c r="X130" s="64"/>
      <c r="Y130" s="64"/>
      <c r="Z130" s="64"/>
      <c r="AA130" s="64"/>
      <c r="AB130" s="64"/>
      <c r="AC130" s="64"/>
      <c r="AD130" s="64"/>
      <c r="AE130" s="64"/>
      <c r="AF130" s="64"/>
      <c r="AG130" s="64"/>
      <c r="AH130" s="64"/>
      <c r="AI130" s="64"/>
      <c r="AJ130" s="64"/>
      <c r="AK130" s="64"/>
      <c r="AL130" s="64"/>
      <c r="AM130" s="64"/>
      <c r="AN130" s="64"/>
      <c r="AO130" s="64"/>
      <c r="AP130" s="64"/>
      <c r="AQ130" s="64"/>
      <c r="AR130" s="64"/>
      <c r="AS130" s="64"/>
      <c r="AT130" s="64"/>
      <c r="AU130" s="64"/>
      <c r="AV130" s="64"/>
      <c r="AW130" s="64"/>
      <c r="AX130" s="64"/>
      <c r="AY130" s="64"/>
      <c r="AZ130" s="64"/>
      <c r="BA130" s="64"/>
      <c r="BB130" s="64"/>
      <c r="BC130" s="64"/>
      <c r="BD130" s="64"/>
      <c r="BE130" s="64"/>
      <c r="BF130" s="64"/>
    </row>
    <row r="131" spans="13:58" x14ac:dyDescent="0.15">
      <c r="M131" s="64"/>
      <c r="N131" s="64"/>
      <c r="O131" s="64"/>
      <c r="P131" s="64"/>
      <c r="Q131" s="64"/>
      <c r="R131" s="64"/>
      <c r="S131" s="64"/>
      <c r="T131" s="64"/>
      <c r="U131" s="64"/>
      <c r="V131" s="64"/>
      <c r="W131" s="64"/>
      <c r="X131" s="64"/>
      <c r="Y131" s="64"/>
      <c r="Z131" s="64"/>
      <c r="AA131" s="64"/>
      <c r="AB131" s="64"/>
      <c r="AC131" s="64"/>
      <c r="AD131" s="64"/>
      <c r="AE131" s="64"/>
      <c r="AF131" s="64"/>
      <c r="AG131" s="64"/>
      <c r="AH131" s="64"/>
      <c r="AI131" s="64"/>
      <c r="AJ131" s="64"/>
      <c r="AK131" s="64"/>
      <c r="AL131" s="64"/>
      <c r="AM131" s="64"/>
      <c r="AN131" s="64"/>
      <c r="AO131" s="64"/>
      <c r="AP131" s="64"/>
      <c r="AQ131" s="64"/>
      <c r="AR131" s="64"/>
      <c r="AS131" s="64"/>
      <c r="AT131" s="64"/>
      <c r="AU131" s="64"/>
      <c r="AV131" s="64"/>
      <c r="AW131" s="64"/>
      <c r="AX131" s="64"/>
      <c r="AY131" s="64"/>
      <c r="AZ131" s="64"/>
      <c r="BA131" s="64"/>
      <c r="BB131" s="64"/>
      <c r="BC131" s="64"/>
      <c r="BD131" s="64"/>
      <c r="BE131" s="64"/>
      <c r="BF131" s="64"/>
    </row>
    <row r="132" spans="13:58" x14ac:dyDescent="0.15">
      <c r="M132" s="64"/>
      <c r="N132" s="64"/>
      <c r="O132" s="64"/>
      <c r="P132" s="64"/>
      <c r="Q132" s="64"/>
      <c r="R132" s="64"/>
      <c r="S132" s="64"/>
      <c r="T132" s="64"/>
      <c r="U132" s="64"/>
      <c r="V132" s="64"/>
      <c r="W132" s="64"/>
      <c r="X132" s="64"/>
      <c r="Y132" s="64"/>
      <c r="Z132" s="64"/>
      <c r="AA132" s="64"/>
      <c r="AB132" s="64"/>
      <c r="AC132" s="64"/>
      <c r="AD132" s="64"/>
      <c r="AE132" s="64"/>
      <c r="AF132" s="64"/>
      <c r="AG132" s="64"/>
      <c r="AH132" s="64"/>
      <c r="AI132" s="64"/>
      <c r="AJ132" s="64"/>
      <c r="AK132" s="64"/>
      <c r="AL132" s="64"/>
      <c r="AM132" s="64"/>
      <c r="AN132" s="64"/>
      <c r="AO132" s="64"/>
      <c r="AP132" s="64"/>
      <c r="AQ132" s="64"/>
      <c r="AR132" s="64"/>
      <c r="AS132" s="64"/>
      <c r="AT132" s="64"/>
      <c r="AU132" s="64"/>
      <c r="AV132" s="64"/>
      <c r="AW132" s="64"/>
      <c r="AX132" s="64"/>
      <c r="AY132" s="64"/>
      <c r="AZ132" s="64"/>
      <c r="BA132" s="64"/>
      <c r="BB132" s="64"/>
      <c r="BC132" s="64"/>
      <c r="BD132" s="64"/>
      <c r="BE132" s="64"/>
      <c r="BF132" s="64"/>
    </row>
  </sheetData>
  <sheetProtection algorithmName="SHA-512" hashValue="SXPNjnoifJktsi16MfIpnguj5r0UY6iHcow59MT0g7sw1fSFhnNtikiUkzeJo4ute8StUhOQRd1yorKafq3LYQ==" saltValue="QXlFBNC+/yg/2rZrQjpIQA==" spinCount="100000" sheet="1" objects="1" scenarios="1"/>
  <mergeCells count="26">
    <mergeCell ref="N11:R12"/>
    <mergeCell ref="S11:W12"/>
    <mergeCell ref="N39:U39"/>
    <mergeCell ref="N40:AB41"/>
    <mergeCell ref="V45:AB51"/>
    <mergeCell ref="N20:AB20"/>
    <mergeCell ref="N19:AB19"/>
    <mergeCell ref="V22:AB29"/>
    <mergeCell ref="V31:AB36"/>
    <mergeCell ref="N43:U43"/>
    <mergeCell ref="V56:AB59"/>
    <mergeCell ref="B3:K3"/>
    <mergeCell ref="B30:K30"/>
    <mergeCell ref="H6:K6"/>
    <mergeCell ref="H19:K19"/>
    <mergeCell ref="B6:E6"/>
    <mergeCell ref="C8:E8"/>
    <mergeCell ref="I8:K8"/>
    <mergeCell ref="N6:R6"/>
    <mergeCell ref="N8:R8"/>
    <mergeCell ref="S8:W8"/>
    <mergeCell ref="N3:P3"/>
    <mergeCell ref="S6:X6"/>
    <mergeCell ref="N16:AB17"/>
    <mergeCell ref="N9:R10"/>
    <mergeCell ref="S9:W10"/>
  </mergeCells>
  <phoneticPr fontId="2" type="noConversion"/>
  <hyperlinks>
    <hyperlink ref="C8:E8" location="'Vehicle Defaults'!A1" display="see Vehicle Defaults for default values" xr:uid="{30B38E4F-821B-4F7D-BDF1-58372AD96045}"/>
    <hyperlink ref="I8:K8" location="'Vehicle Defaults'!A1" display="see Vehicle Defaults for default values" xr:uid="{9AA9A09D-D601-47E6-8074-68A42AEBCE34}"/>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13FDC5DA-0F1D-46A9-8CAF-9954F540BE43}">
          <x14:formula1>
            <xm:f>'Emission Factors'!$B$31:$B$46</xm:f>
          </x14:formula1>
          <xm:sqref>C10:E10 I10:K10</xm:sqref>
        </x14:dataValidation>
        <x14:dataValidation type="list" allowBlank="1" showInputMessage="1" showErrorMessage="1" xr:uid="{1AC37B09-8BCD-4E74-A2B6-6C3EF455BED9}">
          <x14:formula1>
            <xm:f>'Emission Factors'!$F$31:$F$38</xm:f>
          </x14:formula1>
          <xm:sqref>C21:E21 I21:K21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97408-6104-42BB-BF8C-948BEE16C39E}">
  <sheetPr>
    <tabColor theme="5" tint="0.39997558519241921"/>
  </sheetPr>
  <dimension ref="A1:BK131"/>
  <sheetViews>
    <sheetView showGridLines="0" topLeftCell="A12" zoomScaleNormal="100" workbookViewId="0">
      <selection activeCell="N7" sqref="N7:R8"/>
    </sheetView>
  </sheetViews>
  <sheetFormatPr baseColWidth="10" defaultColWidth="8.83203125" defaultRowHeight="12" x14ac:dyDescent="0.15"/>
  <cols>
    <col min="1" max="1" width="8.33203125" style="123" customWidth="1"/>
    <col min="2" max="3" width="8.83203125" style="123"/>
    <col min="4" max="4" width="29.33203125" style="123" customWidth="1"/>
    <col min="5" max="6" width="8.83203125" style="123"/>
    <col min="7" max="8" width="8.33203125" style="123" customWidth="1"/>
    <col min="9" max="16384" width="8.83203125" style="123"/>
  </cols>
  <sheetData>
    <row r="1" spans="1:63" ht="25" customHeight="1" x14ac:dyDescent="0.15">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row>
    <row r="2" spans="1:63" ht="25" customHeight="1" x14ac:dyDescent="0.15">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row>
    <row r="3" spans="1:63" ht="35" customHeight="1" thickBot="1" x14ac:dyDescent="0.2">
      <c r="B3" s="242" t="s">
        <v>284</v>
      </c>
      <c r="C3" s="258"/>
      <c r="D3" s="258"/>
      <c r="E3" s="258"/>
      <c r="F3" s="258"/>
      <c r="G3" s="167"/>
      <c r="H3" s="168"/>
      <c r="I3" s="216" t="s">
        <v>293</v>
      </c>
      <c r="J3" s="216"/>
      <c r="K3" s="216"/>
      <c r="L3" s="216"/>
      <c r="M3" s="216"/>
      <c r="N3" s="216"/>
      <c r="O3" s="216"/>
      <c r="P3" s="216"/>
      <c r="Q3" s="216"/>
      <c r="R3" s="216"/>
      <c r="S3" s="64"/>
      <c r="T3" s="64"/>
      <c r="U3" s="64"/>
      <c r="V3" s="64"/>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row>
    <row r="4" spans="1:63" ht="40" customHeight="1" x14ac:dyDescent="0.15">
      <c r="B4" s="169"/>
      <c r="C4" s="169"/>
      <c r="D4" s="169"/>
      <c r="E4" s="169"/>
      <c r="F4" s="169"/>
      <c r="G4" s="170"/>
      <c r="H4" s="168"/>
      <c r="I4" s="168"/>
      <c r="J4" s="168"/>
      <c r="K4" s="168"/>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4"/>
      <c r="AO4" s="64"/>
      <c r="AP4" s="64"/>
      <c r="AQ4" s="64"/>
      <c r="AR4" s="64"/>
      <c r="AS4" s="64"/>
      <c r="AT4" s="64"/>
      <c r="AU4" s="64"/>
      <c r="AV4" s="64"/>
      <c r="AW4" s="64"/>
      <c r="AX4" s="64"/>
      <c r="AY4" s="64"/>
      <c r="AZ4" s="64"/>
      <c r="BA4" s="64"/>
      <c r="BB4" s="64"/>
      <c r="BC4" s="64"/>
      <c r="BD4" s="64"/>
      <c r="BE4" s="64"/>
      <c r="BF4" s="64"/>
      <c r="BG4" s="64"/>
      <c r="BH4" s="64"/>
      <c r="BI4" s="64"/>
      <c r="BJ4" s="64"/>
      <c r="BK4" s="64"/>
    </row>
    <row r="5" spans="1:63" s="128" customFormat="1" ht="25" customHeight="1" x14ac:dyDescent="0.15">
      <c r="B5" s="265" t="s">
        <v>295</v>
      </c>
      <c r="C5" s="265"/>
      <c r="D5" s="265"/>
      <c r="E5" s="265"/>
      <c r="F5" s="265"/>
      <c r="G5" s="171"/>
      <c r="H5" s="172"/>
      <c r="I5" s="217" t="s">
        <v>297</v>
      </c>
      <c r="J5" s="217"/>
      <c r="K5" s="217"/>
      <c r="L5" s="217"/>
      <c r="M5" s="217"/>
      <c r="N5" s="173" t="s">
        <v>298</v>
      </c>
      <c r="O5" s="173"/>
      <c r="P5" s="173"/>
      <c r="Q5" s="173"/>
      <c r="R5" s="173"/>
      <c r="S5" s="173"/>
      <c r="T5" s="70"/>
      <c r="U5" s="70"/>
      <c r="V5" s="127"/>
      <c r="W5" s="127"/>
      <c r="X5" s="127"/>
      <c r="Y5" s="127"/>
      <c r="Z5" s="127"/>
      <c r="AA5" s="127"/>
      <c r="AB5" s="127"/>
      <c r="AC5" s="127"/>
      <c r="AD5" s="127"/>
      <c r="AE5" s="127"/>
      <c r="AF5" s="127"/>
      <c r="AG5" s="127"/>
      <c r="AH5" s="127"/>
      <c r="AI5" s="127"/>
      <c r="AJ5" s="127"/>
      <c r="AK5" s="127"/>
      <c r="AL5" s="127"/>
      <c r="AM5" s="127"/>
      <c r="AN5" s="127"/>
      <c r="AO5" s="127"/>
      <c r="AP5" s="127"/>
      <c r="AQ5" s="127"/>
      <c r="AR5" s="127"/>
      <c r="AS5" s="127"/>
      <c r="AT5" s="127"/>
      <c r="AU5" s="127"/>
      <c r="AV5" s="127"/>
      <c r="AW5" s="127"/>
      <c r="AX5" s="127"/>
      <c r="AY5" s="127"/>
      <c r="AZ5" s="127"/>
      <c r="BA5" s="127"/>
      <c r="BB5" s="127"/>
      <c r="BC5" s="127"/>
      <c r="BD5" s="127"/>
      <c r="BE5" s="127"/>
      <c r="BF5" s="127"/>
      <c r="BG5" s="127"/>
      <c r="BH5" s="127"/>
      <c r="BI5" s="127"/>
      <c r="BJ5" s="127"/>
      <c r="BK5" s="127"/>
    </row>
    <row r="6" spans="1:63" ht="20" customHeight="1" x14ac:dyDescent="0.15">
      <c r="B6" s="174"/>
      <c r="C6" s="174"/>
      <c r="D6" s="174"/>
      <c r="E6" s="174"/>
      <c r="F6" s="174"/>
      <c r="G6" s="174"/>
      <c r="H6" s="68"/>
      <c r="I6" s="175"/>
      <c r="J6" s="175"/>
      <c r="K6" s="175"/>
      <c r="L6" s="175"/>
      <c r="M6" s="175"/>
      <c r="N6" s="175"/>
      <c r="O6" s="175"/>
      <c r="P6" s="175"/>
      <c r="Q6" s="175"/>
      <c r="R6" s="175"/>
      <c r="S6" s="68"/>
      <c r="T6" s="68"/>
      <c r="U6" s="68"/>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row>
    <row r="7" spans="1:63" ht="20" customHeight="1" x14ac:dyDescent="0.15">
      <c r="B7" s="276" t="s">
        <v>215</v>
      </c>
      <c r="C7" s="276"/>
      <c r="D7" s="276"/>
      <c r="E7" s="279"/>
      <c r="F7" s="279"/>
      <c r="G7" s="174"/>
      <c r="H7" s="68"/>
      <c r="I7" s="176" t="s">
        <v>216</v>
      </c>
      <c r="J7" s="176"/>
      <c r="K7" s="176"/>
      <c r="L7" s="176"/>
      <c r="M7" s="176"/>
      <c r="N7" s="221"/>
      <c r="O7" s="221"/>
      <c r="P7" s="221"/>
      <c r="Q7" s="221"/>
      <c r="R7" s="221"/>
      <c r="S7" s="68"/>
      <c r="T7" s="68"/>
      <c r="U7" s="68"/>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row>
    <row r="8" spans="1:63" ht="20" customHeight="1" x14ac:dyDescent="0.15">
      <c r="B8" s="177"/>
      <c r="C8" s="177"/>
      <c r="D8" s="177"/>
      <c r="E8" s="177"/>
      <c r="F8" s="177"/>
      <c r="G8" s="174"/>
      <c r="H8" s="68"/>
      <c r="I8" s="215" t="s">
        <v>246</v>
      </c>
      <c r="J8" s="215"/>
      <c r="K8" s="215"/>
      <c r="L8" s="215"/>
      <c r="M8" s="215"/>
      <c r="N8" s="221"/>
      <c r="O8" s="221"/>
      <c r="P8" s="221"/>
      <c r="Q8" s="221"/>
      <c r="R8" s="221"/>
      <c r="S8" s="68"/>
      <c r="T8" s="68"/>
      <c r="U8" s="68"/>
      <c r="V8" s="64"/>
      <c r="W8" s="64"/>
      <c r="X8" s="64"/>
      <c r="Y8" s="64"/>
      <c r="Z8" s="64"/>
      <c r="AA8" s="64"/>
      <c r="AB8" s="64"/>
      <c r="AC8" s="64"/>
      <c r="AD8" s="64"/>
      <c r="AE8" s="64"/>
      <c r="AF8" s="64"/>
      <c r="AG8" s="64"/>
      <c r="AH8" s="64"/>
      <c r="AI8" s="64"/>
      <c r="AJ8" s="64"/>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row>
    <row r="9" spans="1:63" ht="20" customHeight="1" thickBot="1" x14ac:dyDescent="0.2">
      <c r="B9" s="268" t="s">
        <v>216</v>
      </c>
      <c r="C9" s="268"/>
      <c r="D9" s="268"/>
      <c r="E9" s="268"/>
      <c r="F9" s="268"/>
      <c r="G9" s="174"/>
      <c r="H9" s="68"/>
      <c r="I9" s="280"/>
      <c r="J9" s="280"/>
      <c r="K9" s="280"/>
      <c r="L9" s="280"/>
      <c r="M9" s="280"/>
      <c r="N9" s="281"/>
      <c r="O9" s="281"/>
      <c r="P9" s="281"/>
      <c r="Q9" s="281"/>
      <c r="R9" s="281"/>
      <c r="S9" s="68"/>
      <c r="T9" s="68"/>
      <c r="U9" s="68"/>
      <c r="V9" s="64"/>
      <c r="W9" s="64"/>
      <c r="X9" s="64"/>
      <c r="Y9" s="64"/>
      <c r="Z9" s="6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row>
    <row r="10" spans="1:63" ht="20" customHeight="1" x14ac:dyDescent="0.15">
      <c r="B10" s="259" t="s">
        <v>219</v>
      </c>
      <c r="C10" s="259"/>
      <c r="D10" s="259"/>
      <c r="E10" s="277"/>
      <c r="F10" s="277"/>
      <c r="G10" s="174"/>
      <c r="H10" s="68"/>
      <c r="I10" s="68"/>
      <c r="J10" s="68"/>
      <c r="K10" s="68"/>
      <c r="L10" s="68"/>
      <c r="M10" s="68"/>
      <c r="N10" s="68"/>
      <c r="O10" s="68"/>
      <c r="P10" s="68"/>
      <c r="Q10" s="68"/>
      <c r="R10" s="68"/>
      <c r="S10" s="68"/>
      <c r="T10" s="68"/>
      <c r="U10" s="68"/>
      <c r="V10" s="64"/>
      <c r="W10" s="64"/>
      <c r="X10" s="64"/>
      <c r="Y10" s="64"/>
      <c r="Z10" s="64"/>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row>
    <row r="11" spans="1:63" ht="20" customHeight="1" x14ac:dyDescent="0.15">
      <c r="A11" s="128"/>
      <c r="B11" s="260" t="s">
        <v>217</v>
      </c>
      <c r="C11" s="260"/>
      <c r="D11" s="260"/>
      <c r="E11" s="278"/>
      <c r="F11" s="278"/>
      <c r="G11" s="174"/>
      <c r="H11" s="68"/>
      <c r="I11" s="68"/>
      <c r="J11" s="68"/>
      <c r="K11" s="68"/>
      <c r="L11" s="68"/>
      <c r="M11" s="68"/>
      <c r="N11" s="68"/>
      <c r="O11" s="68"/>
      <c r="P11" s="68"/>
      <c r="Q11" s="68"/>
      <c r="R11" s="68"/>
      <c r="S11" s="68"/>
      <c r="T11" s="68"/>
      <c r="U11" s="68"/>
      <c r="V11" s="64"/>
      <c r="W11" s="64"/>
      <c r="X11" s="64"/>
      <c r="Y11" s="64"/>
      <c r="Z11" s="64"/>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row>
    <row r="12" spans="1:63" ht="20" customHeight="1" x14ac:dyDescent="0.15">
      <c r="A12" s="128"/>
      <c r="B12" s="260" t="s">
        <v>218</v>
      </c>
      <c r="C12" s="260"/>
      <c r="D12" s="260"/>
      <c r="E12" s="269"/>
      <c r="F12" s="269"/>
      <c r="G12" s="174"/>
      <c r="H12" s="68"/>
      <c r="I12" s="81" t="s">
        <v>316</v>
      </c>
      <c r="J12" s="68"/>
      <c r="K12" s="68"/>
      <c r="L12" s="68"/>
      <c r="M12" s="68"/>
      <c r="N12" s="68"/>
      <c r="O12" s="68"/>
      <c r="P12" s="68"/>
      <c r="Q12" s="68"/>
      <c r="R12" s="68"/>
      <c r="S12" s="68"/>
      <c r="T12" s="68"/>
      <c r="U12" s="68"/>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row>
    <row r="13" spans="1:63" ht="20" customHeight="1" thickBot="1" x14ac:dyDescent="0.2">
      <c r="A13" s="128"/>
      <c r="B13" s="270" t="s">
        <v>220</v>
      </c>
      <c r="C13" s="270"/>
      <c r="D13" s="270"/>
      <c r="E13" s="271"/>
      <c r="F13" s="271"/>
      <c r="G13" s="174"/>
      <c r="H13" s="68"/>
      <c r="I13" s="219" t="s">
        <v>277</v>
      </c>
      <c r="J13" s="219"/>
      <c r="K13" s="219"/>
      <c r="L13" s="219"/>
      <c r="M13" s="219"/>
      <c r="N13" s="219"/>
      <c r="O13" s="219"/>
      <c r="P13" s="219"/>
      <c r="Q13" s="219"/>
      <c r="R13" s="219"/>
      <c r="S13" s="87"/>
      <c r="T13" s="68"/>
      <c r="U13" s="68"/>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row>
    <row r="14" spans="1:63" ht="20" customHeight="1" x14ac:dyDescent="0.15">
      <c r="B14" s="177"/>
      <c r="C14" s="177"/>
      <c r="D14" s="177"/>
      <c r="E14" s="177"/>
      <c r="F14" s="177"/>
      <c r="G14" s="174"/>
      <c r="H14" s="68"/>
      <c r="I14" s="219"/>
      <c r="J14" s="219"/>
      <c r="K14" s="219"/>
      <c r="L14" s="219"/>
      <c r="M14" s="219"/>
      <c r="N14" s="219"/>
      <c r="O14" s="219"/>
      <c r="P14" s="219"/>
      <c r="Q14" s="219"/>
      <c r="R14" s="219"/>
      <c r="S14" s="87"/>
      <c r="T14" s="68"/>
      <c r="U14" s="68"/>
      <c r="V14" s="64"/>
      <c r="W14" s="64"/>
      <c r="X14" s="64"/>
      <c r="Y14" s="64"/>
      <c r="Z14" s="64"/>
      <c r="AA14" s="64"/>
      <c r="AB14" s="64"/>
      <c r="AC14" s="64"/>
      <c r="AD14" s="64"/>
      <c r="AE14" s="64"/>
      <c r="AF14" s="64"/>
      <c r="AG14" s="64"/>
      <c r="AH14" s="64"/>
      <c r="AI14" s="64"/>
      <c r="AJ14" s="64"/>
      <c r="AK14" s="64"/>
      <c r="AL14" s="64"/>
      <c r="AM14" s="64"/>
      <c r="AN14" s="64"/>
      <c r="AO14" s="64"/>
      <c r="AP14" s="64"/>
      <c r="AQ14" s="64"/>
      <c r="AR14" s="64"/>
      <c r="AS14" s="64"/>
      <c r="AT14" s="64"/>
      <c r="AU14" s="64"/>
      <c r="AV14" s="64"/>
      <c r="AW14" s="64"/>
      <c r="AX14" s="64"/>
      <c r="AY14" s="64"/>
      <c r="AZ14" s="64"/>
      <c r="BA14" s="64"/>
      <c r="BB14" s="64"/>
      <c r="BC14" s="64"/>
      <c r="BD14" s="64"/>
      <c r="BE14" s="64"/>
      <c r="BF14" s="64"/>
      <c r="BG14" s="64"/>
      <c r="BH14" s="64"/>
      <c r="BI14" s="64"/>
      <c r="BJ14" s="64"/>
      <c r="BK14" s="64"/>
    </row>
    <row r="15" spans="1:63" ht="20" customHeight="1" x14ac:dyDescent="0.15">
      <c r="B15" s="266" t="s">
        <v>303</v>
      </c>
      <c r="C15" s="267"/>
      <c r="D15" s="267"/>
      <c r="E15" s="267"/>
      <c r="F15" s="267"/>
      <c r="G15" s="174"/>
      <c r="H15" s="68"/>
      <c r="I15" s="87"/>
      <c r="J15" s="87"/>
      <c r="K15" s="87"/>
      <c r="L15" s="87"/>
      <c r="M15" s="87"/>
      <c r="N15" s="87"/>
      <c r="O15" s="87"/>
      <c r="P15" s="87"/>
      <c r="Q15" s="87"/>
      <c r="R15" s="87"/>
      <c r="S15" s="87"/>
      <c r="T15" s="68"/>
      <c r="U15" s="68"/>
      <c r="V15" s="64"/>
      <c r="W15" s="64"/>
      <c r="X15" s="64"/>
      <c r="Y15" s="64"/>
      <c r="Z15" s="64"/>
      <c r="AA15" s="64"/>
      <c r="AB15" s="64"/>
      <c r="AC15" s="64"/>
      <c r="AD15" s="64"/>
      <c r="AE15" s="64"/>
      <c r="AF15" s="64"/>
      <c r="AG15" s="64"/>
      <c r="AH15" s="64"/>
      <c r="AI15" s="64"/>
      <c r="AJ15" s="64"/>
      <c r="AK15" s="64"/>
      <c r="AL15" s="64"/>
      <c r="AM15" s="64"/>
      <c r="AN15" s="64"/>
      <c r="AO15" s="64"/>
      <c r="AP15" s="64"/>
      <c r="AQ15" s="64"/>
      <c r="AR15" s="64"/>
      <c r="AS15" s="64"/>
      <c r="AT15" s="64"/>
      <c r="AU15" s="64"/>
      <c r="AV15" s="64"/>
      <c r="AW15" s="64"/>
      <c r="AX15" s="64"/>
      <c r="AY15" s="64"/>
      <c r="AZ15" s="64"/>
      <c r="BA15" s="64"/>
      <c r="BB15" s="64"/>
      <c r="BC15" s="64"/>
      <c r="BD15" s="64"/>
      <c r="BE15" s="64"/>
      <c r="BF15" s="64"/>
      <c r="BG15" s="64"/>
      <c r="BH15" s="64"/>
      <c r="BI15" s="64"/>
      <c r="BJ15" s="64"/>
      <c r="BK15" s="64"/>
    </row>
    <row r="16" spans="1:63" ht="20" customHeight="1" x14ac:dyDescent="0.15">
      <c r="B16" s="178"/>
      <c r="C16" s="178"/>
      <c r="D16" s="178"/>
      <c r="E16" s="178"/>
      <c r="F16" s="178"/>
      <c r="G16" s="174"/>
      <c r="H16" s="68"/>
      <c r="I16" s="81" t="s">
        <v>259</v>
      </c>
      <c r="J16" s="68"/>
      <c r="K16" s="68"/>
      <c r="L16" s="68"/>
      <c r="M16" s="68"/>
      <c r="N16" s="68"/>
      <c r="O16" s="68"/>
      <c r="P16" s="68"/>
      <c r="Q16" s="68"/>
      <c r="R16" s="68"/>
      <c r="S16" s="68"/>
      <c r="T16" s="68"/>
      <c r="U16" s="68"/>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row>
    <row r="17" spans="1:63" ht="20" customHeight="1" x14ac:dyDescent="0.15">
      <c r="B17" s="263" t="s">
        <v>221</v>
      </c>
      <c r="C17" s="263"/>
      <c r="D17" s="263"/>
      <c r="E17" s="264"/>
      <c r="F17" s="264"/>
      <c r="G17" s="174"/>
      <c r="H17" s="68"/>
      <c r="I17" s="255" t="s">
        <v>266</v>
      </c>
      <c r="J17" s="255"/>
      <c r="K17" s="255"/>
      <c r="L17" s="255"/>
      <c r="M17" s="255"/>
      <c r="N17" s="255"/>
      <c r="O17" s="255"/>
      <c r="P17" s="255"/>
      <c r="Q17" s="255"/>
      <c r="R17" s="255"/>
      <c r="S17" s="68"/>
      <c r="T17" s="68"/>
      <c r="U17" s="68"/>
      <c r="V17" s="64"/>
      <c r="W17" s="64"/>
      <c r="X17" s="64"/>
      <c r="Y17" s="64"/>
      <c r="Z17" s="64"/>
      <c r="AA17" s="64"/>
      <c r="AB17" s="64"/>
      <c r="AC17" s="64"/>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row>
    <row r="18" spans="1:63" ht="20" customHeight="1" x14ac:dyDescent="0.15">
      <c r="B18" s="174"/>
      <c r="C18" s="174"/>
      <c r="D18" s="174"/>
      <c r="E18" s="174"/>
      <c r="F18" s="174"/>
      <c r="G18" s="174"/>
      <c r="H18" s="68"/>
      <c r="I18" s="255"/>
      <c r="J18" s="255"/>
      <c r="K18" s="255"/>
      <c r="L18" s="255"/>
      <c r="M18" s="255"/>
      <c r="N18" s="255"/>
      <c r="O18" s="255"/>
      <c r="P18" s="255"/>
      <c r="Q18" s="255"/>
      <c r="R18" s="255"/>
      <c r="S18" s="68"/>
      <c r="T18" s="68"/>
      <c r="U18" s="68"/>
      <c r="V18" s="64"/>
      <c r="W18" s="64"/>
      <c r="X18" s="64"/>
      <c r="Y18" s="64"/>
      <c r="Z18" s="64"/>
      <c r="AA18" s="64"/>
      <c r="AB18" s="64"/>
      <c r="AC18" s="64"/>
      <c r="AD18" s="64"/>
      <c r="AE18" s="64"/>
      <c r="AF18" s="64"/>
      <c r="AG18" s="64"/>
      <c r="AH18" s="64"/>
      <c r="AI18" s="64"/>
      <c r="AJ18" s="64"/>
      <c r="AK18" s="64"/>
      <c r="AL18" s="64"/>
      <c r="AM18" s="64"/>
      <c r="AN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row>
    <row r="19" spans="1:63" ht="20" customHeight="1" x14ac:dyDescent="0.15">
      <c r="B19" s="266" t="s">
        <v>319</v>
      </c>
      <c r="C19" s="267"/>
      <c r="D19" s="267"/>
      <c r="E19" s="267"/>
      <c r="F19" s="267"/>
      <c r="G19" s="174"/>
      <c r="H19" s="68"/>
      <c r="I19" s="81"/>
      <c r="J19" s="87"/>
      <c r="K19" s="87"/>
      <c r="L19" s="87"/>
      <c r="M19" s="87"/>
      <c r="N19" s="87"/>
      <c r="O19" s="87"/>
      <c r="P19" s="87"/>
      <c r="Q19" s="87"/>
      <c r="R19" s="87"/>
      <c r="S19" s="68"/>
      <c r="T19" s="68"/>
      <c r="U19" s="68"/>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row>
    <row r="20" spans="1:63" ht="20" customHeight="1" x14ac:dyDescent="0.15">
      <c r="B20" s="174"/>
      <c r="C20" s="174"/>
      <c r="D20" s="174"/>
      <c r="E20" s="174"/>
      <c r="F20" s="174"/>
      <c r="G20" s="174"/>
      <c r="H20" s="68"/>
      <c r="I20" s="81" t="s">
        <v>267</v>
      </c>
      <c r="J20" s="87"/>
      <c r="K20" s="87"/>
      <c r="L20" s="87"/>
      <c r="M20" s="87"/>
      <c r="N20" s="87"/>
      <c r="O20" s="87"/>
      <c r="P20" s="87"/>
      <c r="Q20" s="87"/>
      <c r="R20" s="87"/>
      <c r="S20" s="68"/>
      <c r="T20" s="68"/>
      <c r="U20" s="68"/>
      <c r="V20" s="64"/>
      <c r="W20" s="64"/>
      <c r="X20" s="64"/>
      <c r="Y20" s="64"/>
      <c r="Z20" s="64"/>
      <c r="AA20" s="64"/>
      <c r="AB20" s="64"/>
      <c r="AC20" s="64"/>
      <c r="AD20" s="64"/>
      <c r="AE20" s="64"/>
      <c r="AF20" s="64"/>
      <c r="AG20" s="64"/>
      <c r="AH20" s="64"/>
      <c r="AI20" s="64"/>
      <c r="AJ20" s="64"/>
      <c r="AK20" s="64"/>
      <c r="AL20" s="64"/>
      <c r="AM20" s="64"/>
      <c r="AN20" s="64"/>
      <c r="AO20" s="64"/>
      <c r="AP20" s="64"/>
      <c r="AQ20" s="64"/>
      <c r="AR20" s="64"/>
      <c r="AS20" s="64"/>
      <c r="AT20" s="64"/>
      <c r="AU20" s="64"/>
      <c r="AV20" s="64"/>
      <c r="AW20" s="64"/>
      <c r="AX20" s="64"/>
      <c r="AY20" s="64"/>
      <c r="AZ20" s="64"/>
      <c r="BA20" s="64"/>
      <c r="BB20" s="64"/>
      <c r="BC20" s="64"/>
      <c r="BD20" s="64"/>
      <c r="BE20" s="64"/>
      <c r="BF20" s="64"/>
      <c r="BG20" s="64"/>
      <c r="BH20" s="64"/>
      <c r="BI20" s="64"/>
      <c r="BJ20" s="64"/>
      <c r="BK20" s="64"/>
    </row>
    <row r="21" spans="1:63" ht="20" customHeight="1" thickBot="1" x14ac:dyDescent="0.2">
      <c r="B21" s="268" t="s">
        <v>322</v>
      </c>
      <c r="C21" s="268"/>
      <c r="D21" s="268"/>
      <c r="E21" s="268"/>
      <c r="F21" s="268"/>
      <c r="G21" s="174"/>
      <c r="H21" s="68"/>
      <c r="I21" s="87"/>
      <c r="J21" s="87"/>
      <c r="K21" s="87"/>
      <c r="L21" s="87"/>
      <c r="M21" s="87"/>
      <c r="N21" s="87"/>
      <c r="O21" s="219" t="s">
        <v>268</v>
      </c>
      <c r="P21" s="219"/>
      <c r="Q21" s="219"/>
      <c r="R21" s="219"/>
      <c r="S21" s="68"/>
      <c r="T21" s="68"/>
      <c r="U21" s="68"/>
      <c r="V21" s="64"/>
      <c r="W21" s="64"/>
      <c r="X21" s="64"/>
      <c r="Y21" s="64"/>
      <c r="Z21" s="64"/>
      <c r="AA21" s="64"/>
      <c r="AB21" s="64"/>
      <c r="AC21" s="64"/>
      <c r="AD21" s="64"/>
      <c r="AE21" s="64"/>
      <c r="AF21" s="64"/>
      <c r="AG21" s="64"/>
      <c r="AH21" s="64"/>
      <c r="AI21" s="64"/>
      <c r="AJ21" s="64"/>
      <c r="AK21" s="64"/>
      <c r="AL21" s="64"/>
      <c r="AM21" s="64"/>
      <c r="AN21" s="64"/>
      <c r="AO21" s="64"/>
      <c r="AP21" s="64"/>
      <c r="AQ21" s="64"/>
      <c r="AR21" s="64"/>
      <c r="AS21" s="64"/>
      <c r="AT21" s="64"/>
      <c r="AU21" s="64"/>
      <c r="AV21" s="64"/>
      <c r="AW21" s="64"/>
      <c r="AX21" s="64"/>
      <c r="AY21" s="64"/>
      <c r="AZ21" s="64"/>
      <c r="BA21" s="64"/>
      <c r="BB21" s="64"/>
      <c r="BC21" s="64"/>
      <c r="BD21" s="64"/>
      <c r="BE21" s="64"/>
      <c r="BF21" s="64"/>
      <c r="BG21" s="64"/>
      <c r="BH21" s="64"/>
      <c r="BI21" s="64"/>
      <c r="BJ21" s="64"/>
      <c r="BK21" s="64"/>
    </row>
    <row r="22" spans="1:63" ht="20" customHeight="1" x14ac:dyDescent="0.15">
      <c r="A22" s="128"/>
      <c r="B22" s="259" t="s">
        <v>222</v>
      </c>
      <c r="C22" s="259"/>
      <c r="D22" s="259"/>
      <c r="E22" s="261">
        <f>IFERROR(VLOOKUP(E7,'Emission Factors'!J5:K141,2)*E10/1000000,0)</f>
        <v>0</v>
      </c>
      <c r="F22" s="261"/>
      <c r="G22" s="174"/>
      <c r="H22" s="68"/>
      <c r="I22" s="68"/>
      <c r="J22" s="68"/>
      <c r="K22" s="68"/>
      <c r="L22" s="68"/>
      <c r="M22" s="68"/>
      <c r="N22" s="68"/>
      <c r="O22" s="219"/>
      <c r="P22" s="219"/>
      <c r="Q22" s="219"/>
      <c r="R22" s="219"/>
      <c r="S22" s="68"/>
      <c r="T22" s="68"/>
      <c r="U22" s="68"/>
      <c r="V22" s="64"/>
      <c r="W22" s="64"/>
      <c r="X22" s="64"/>
      <c r="Y22" s="64"/>
      <c r="Z22" s="64"/>
      <c r="AA22" s="64"/>
      <c r="AB22" s="64"/>
      <c r="AC22" s="64"/>
      <c r="AD22" s="64"/>
      <c r="AE22" s="64"/>
      <c r="AF22" s="64"/>
      <c r="AG22" s="64"/>
      <c r="AH22" s="64"/>
      <c r="AI22" s="64"/>
      <c r="AJ22" s="64"/>
      <c r="AK22" s="64"/>
      <c r="AL22" s="64"/>
      <c r="AM22" s="64"/>
      <c r="AN22" s="64"/>
      <c r="AO22" s="64"/>
      <c r="AP22" s="64"/>
      <c r="AQ22" s="64"/>
      <c r="AR22" s="64"/>
      <c r="AS22" s="64"/>
      <c r="AT22" s="64"/>
      <c r="AU22" s="64"/>
      <c r="AV22" s="64"/>
      <c r="AW22" s="64"/>
      <c r="AX22" s="64"/>
      <c r="AY22" s="64"/>
      <c r="AZ22" s="64"/>
      <c r="BA22" s="64"/>
      <c r="BB22" s="64"/>
      <c r="BC22" s="64"/>
      <c r="BD22" s="64"/>
      <c r="BE22" s="64"/>
      <c r="BF22" s="64"/>
      <c r="BG22" s="64"/>
      <c r="BH22" s="64"/>
      <c r="BI22" s="64"/>
      <c r="BJ22" s="64"/>
      <c r="BK22" s="64"/>
    </row>
    <row r="23" spans="1:63" ht="20" customHeight="1" x14ac:dyDescent="0.15">
      <c r="A23" s="128"/>
      <c r="B23" s="260" t="s">
        <v>223</v>
      </c>
      <c r="C23" s="260"/>
      <c r="D23" s="260"/>
      <c r="E23" s="262">
        <f>IFERROR(VLOOKUP(E11,'Emission Factors'!F31:G38,2,0)*E12,0)</f>
        <v>0</v>
      </c>
      <c r="F23" s="262"/>
      <c r="G23" s="174"/>
      <c r="H23" s="68"/>
      <c r="I23" s="81"/>
      <c r="J23" s="68"/>
      <c r="K23" s="68"/>
      <c r="L23" s="68"/>
      <c r="M23" s="68"/>
      <c r="N23" s="68"/>
      <c r="O23" s="219"/>
      <c r="P23" s="219"/>
      <c r="Q23" s="219"/>
      <c r="R23" s="219"/>
      <c r="S23" s="68"/>
      <c r="T23" s="68"/>
      <c r="U23" s="68"/>
      <c r="V23" s="64"/>
      <c r="W23" s="64"/>
      <c r="X23" s="64"/>
      <c r="Y23" s="64"/>
      <c r="Z23" s="64"/>
      <c r="AA23" s="64"/>
      <c r="AB23" s="64"/>
      <c r="AC23" s="64"/>
      <c r="AD23" s="64"/>
      <c r="AE23" s="64"/>
      <c r="AF23" s="64"/>
      <c r="AG23" s="64"/>
      <c r="AH23" s="64"/>
      <c r="AI23" s="64"/>
      <c r="AJ23" s="64"/>
      <c r="AK23" s="64"/>
      <c r="AL23" s="64"/>
      <c r="AM23" s="64"/>
      <c r="AN23" s="64"/>
      <c r="AO23" s="64"/>
      <c r="AP23" s="64"/>
      <c r="AQ23" s="64"/>
      <c r="AR23" s="64"/>
      <c r="AS23" s="64"/>
      <c r="AT23" s="64"/>
      <c r="AU23" s="64"/>
      <c r="AV23" s="64"/>
      <c r="AW23" s="64"/>
      <c r="AX23" s="64"/>
      <c r="AY23" s="64"/>
      <c r="AZ23" s="64"/>
      <c r="BA23" s="64"/>
      <c r="BB23" s="64"/>
      <c r="BC23" s="64"/>
      <c r="BD23" s="64"/>
      <c r="BE23" s="64"/>
      <c r="BF23" s="64"/>
      <c r="BG23" s="64"/>
      <c r="BH23" s="64"/>
      <c r="BI23" s="64"/>
      <c r="BJ23" s="64"/>
      <c r="BK23" s="64"/>
    </row>
    <row r="24" spans="1:63" ht="20" customHeight="1" thickBot="1" x14ac:dyDescent="0.2">
      <c r="A24" s="128"/>
      <c r="B24" s="274" t="s">
        <v>54</v>
      </c>
      <c r="C24" s="274"/>
      <c r="D24" s="274"/>
      <c r="E24" s="275">
        <f>SUM(E22:F23)</f>
        <v>0</v>
      </c>
      <c r="F24" s="275"/>
      <c r="G24" s="174"/>
      <c r="H24" s="68"/>
      <c r="I24" s="68"/>
      <c r="J24" s="68"/>
      <c r="K24" s="68"/>
      <c r="L24" s="68"/>
      <c r="M24" s="68"/>
      <c r="N24" s="68"/>
      <c r="O24" s="219"/>
      <c r="P24" s="219"/>
      <c r="Q24" s="219"/>
      <c r="R24" s="219"/>
      <c r="S24" s="68"/>
      <c r="T24" s="68"/>
      <c r="U24" s="68"/>
      <c r="V24" s="64"/>
      <c r="W24" s="64"/>
      <c r="X24" s="64"/>
      <c r="Y24" s="64"/>
      <c r="Z24" s="64"/>
      <c r="AA24" s="64"/>
      <c r="AB24" s="64"/>
      <c r="AC24" s="64"/>
      <c r="AD24" s="64"/>
      <c r="AE24" s="64"/>
      <c r="AF24" s="64"/>
      <c r="AG24" s="64"/>
      <c r="AH24" s="64"/>
      <c r="AI24" s="64"/>
      <c r="AJ24" s="64"/>
      <c r="AK24" s="64"/>
      <c r="AL24" s="64"/>
      <c r="AM24" s="64"/>
      <c r="AN24" s="64"/>
      <c r="AO24" s="64"/>
      <c r="AP24" s="64"/>
      <c r="AQ24" s="64"/>
      <c r="AR24" s="64"/>
      <c r="AS24" s="64"/>
      <c r="AT24" s="64"/>
      <c r="AU24" s="64"/>
      <c r="AV24" s="64"/>
      <c r="AW24" s="64"/>
      <c r="AX24" s="64"/>
      <c r="AY24" s="64"/>
      <c r="AZ24" s="64"/>
      <c r="BA24" s="64"/>
      <c r="BB24" s="64"/>
      <c r="BC24" s="64"/>
      <c r="BD24" s="64"/>
      <c r="BE24" s="64"/>
      <c r="BF24" s="64"/>
      <c r="BG24" s="64"/>
      <c r="BH24" s="64"/>
      <c r="BI24" s="64"/>
      <c r="BJ24" s="64"/>
      <c r="BK24" s="64"/>
    </row>
    <row r="25" spans="1:63" ht="20" customHeight="1" x14ac:dyDescent="0.15">
      <c r="B25" s="177"/>
      <c r="C25" s="177"/>
      <c r="D25" s="177"/>
      <c r="E25" s="177"/>
      <c r="F25" s="177"/>
      <c r="G25" s="174"/>
      <c r="H25" s="68"/>
      <c r="I25" s="68"/>
      <c r="J25" s="68"/>
      <c r="K25" s="68"/>
      <c r="L25" s="68"/>
      <c r="M25" s="68"/>
      <c r="N25" s="68"/>
      <c r="O25" s="87"/>
      <c r="P25" s="87"/>
      <c r="Q25" s="87"/>
      <c r="R25" s="87"/>
      <c r="S25" s="68"/>
      <c r="T25" s="68"/>
      <c r="U25" s="68"/>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row>
    <row r="26" spans="1:63" ht="31.5" customHeight="1" x14ac:dyDescent="0.15">
      <c r="B26" s="272" t="s">
        <v>320</v>
      </c>
      <c r="C26" s="272"/>
      <c r="D26" s="272"/>
      <c r="E26" s="273">
        <f>IFERROR((E24/E13)*E17,0)</f>
        <v>0</v>
      </c>
      <c r="F26" s="273"/>
      <c r="G26" s="174"/>
      <c r="H26" s="68"/>
      <c r="I26" s="68"/>
      <c r="J26" s="68"/>
      <c r="K26" s="68"/>
      <c r="L26" s="68"/>
      <c r="M26" s="68"/>
      <c r="N26" s="68"/>
      <c r="O26" s="87"/>
      <c r="P26" s="87"/>
      <c r="Q26" s="87"/>
      <c r="R26" s="87"/>
      <c r="S26" s="68"/>
      <c r="T26" s="68"/>
      <c r="U26" s="68"/>
      <c r="V26" s="64"/>
      <c r="W26" s="64"/>
      <c r="X26" s="64"/>
      <c r="Y26" s="64"/>
      <c r="Z26" s="64"/>
      <c r="AA26" s="64"/>
      <c r="AB26" s="64"/>
      <c r="AC26" s="64"/>
      <c r="AD26" s="64"/>
      <c r="AE26" s="64"/>
      <c r="AF26" s="64"/>
      <c r="AG26" s="64"/>
      <c r="AH26" s="64"/>
      <c r="AI26" s="64"/>
      <c r="AJ26" s="64"/>
      <c r="AK26" s="64"/>
      <c r="AL26" s="64"/>
      <c r="AM26" s="64"/>
      <c r="AN26" s="64"/>
      <c r="AO26" s="64"/>
      <c r="AP26" s="64"/>
      <c r="AQ26" s="64"/>
      <c r="AR26" s="64"/>
      <c r="AS26" s="64"/>
      <c r="AT26" s="64"/>
      <c r="AU26" s="64"/>
      <c r="AV26" s="64"/>
      <c r="AW26" s="64"/>
      <c r="AX26" s="64"/>
      <c r="AY26" s="64"/>
      <c r="AZ26" s="64"/>
      <c r="BA26" s="64"/>
      <c r="BB26" s="64"/>
      <c r="BC26" s="64"/>
      <c r="BD26" s="64"/>
      <c r="BE26" s="64"/>
      <c r="BF26" s="64"/>
      <c r="BG26" s="64"/>
      <c r="BH26" s="64"/>
      <c r="BI26" s="64"/>
      <c r="BJ26" s="64"/>
      <c r="BK26" s="64"/>
    </row>
    <row r="27" spans="1:63" ht="20" customHeight="1" x14ac:dyDescent="0.15">
      <c r="B27" s="130"/>
      <c r="C27" s="130"/>
      <c r="D27" s="130"/>
      <c r="E27" s="130"/>
      <c r="F27" s="130"/>
      <c r="G27" s="129"/>
      <c r="H27" s="68"/>
      <c r="I27" s="68"/>
      <c r="J27" s="68"/>
      <c r="K27" s="68"/>
      <c r="L27" s="68"/>
      <c r="M27" s="68"/>
      <c r="N27" s="68"/>
      <c r="O27" s="87"/>
      <c r="P27" s="87"/>
      <c r="Q27" s="87"/>
      <c r="R27" s="87"/>
      <c r="S27" s="68"/>
      <c r="T27" s="68"/>
      <c r="U27" s="68"/>
      <c r="V27" s="64"/>
      <c r="W27" s="64"/>
      <c r="X27" s="64"/>
      <c r="Y27" s="64"/>
      <c r="Z27" s="64"/>
      <c r="AA27" s="64"/>
      <c r="AB27" s="64"/>
      <c r="AC27" s="64"/>
      <c r="AD27" s="64"/>
      <c r="AE27" s="64"/>
      <c r="AF27" s="64"/>
      <c r="AG27" s="64"/>
      <c r="AH27" s="64"/>
      <c r="AI27" s="64"/>
      <c r="AJ27" s="64"/>
      <c r="AK27" s="64"/>
      <c r="AL27" s="64"/>
      <c r="AM27" s="64"/>
      <c r="AN27" s="64"/>
      <c r="AO27" s="64"/>
      <c r="AP27" s="64"/>
      <c r="AQ27" s="64"/>
      <c r="AR27" s="64"/>
      <c r="AS27" s="64"/>
      <c r="AT27" s="64"/>
      <c r="AU27" s="64"/>
      <c r="AV27" s="64"/>
      <c r="AW27" s="64"/>
      <c r="AX27" s="64"/>
      <c r="AY27" s="64"/>
      <c r="AZ27" s="64"/>
      <c r="BA27" s="64"/>
      <c r="BB27" s="64"/>
      <c r="BC27" s="64"/>
      <c r="BD27" s="64"/>
      <c r="BE27" s="64"/>
      <c r="BF27" s="64"/>
      <c r="BG27" s="64"/>
      <c r="BH27" s="64"/>
      <c r="BI27" s="64"/>
      <c r="BJ27" s="64"/>
      <c r="BK27" s="64"/>
    </row>
    <row r="28" spans="1:63" ht="20" customHeight="1" x14ac:dyDescent="0.15">
      <c r="B28" s="130"/>
      <c r="C28" s="130"/>
      <c r="D28" s="130"/>
      <c r="E28" s="130"/>
      <c r="F28" s="130"/>
      <c r="G28" s="129"/>
      <c r="H28" s="68"/>
      <c r="I28" s="68"/>
      <c r="J28" s="68"/>
      <c r="K28" s="68"/>
      <c r="L28" s="68"/>
      <c r="M28" s="68"/>
      <c r="N28" s="68"/>
      <c r="O28" s="87"/>
      <c r="P28" s="87"/>
      <c r="Q28" s="87"/>
      <c r="R28" s="87"/>
      <c r="S28" s="68"/>
      <c r="T28" s="68"/>
      <c r="U28" s="68"/>
      <c r="V28" s="64"/>
      <c r="W28" s="64"/>
      <c r="X28" s="64"/>
      <c r="Y28" s="64"/>
      <c r="Z28" s="64"/>
      <c r="AA28" s="64"/>
      <c r="AB28" s="64"/>
      <c r="AC28" s="64"/>
      <c r="AD28" s="64"/>
      <c r="AE28" s="64"/>
      <c r="AF28" s="64"/>
      <c r="AG28" s="64"/>
      <c r="AH28" s="64"/>
      <c r="AI28" s="64"/>
      <c r="AJ28" s="64"/>
      <c r="AK28" s="64"/>
      <c r="AL28" s="64"/>
      <c r="AM28" s="64"/>
      <c r="AN28" s="64"/>
      <c r="AO28" s="64"/>
      <c r="AP28" s="64"/>
      <c r="AQ28" s="64"/>
      <c r="AR28" s="64"/>
      <c r="AS28" s="64"/>
      <c r="AT28" s="64"/>
      <c r="AU28" s="64"/>
      <c r="AV28" s="64"/>
      <c r="AW28" s="64"/>
      <c r="AX28" s="64"/>
      <c r="AY28" s="64"/>
      <c r="AZ28" s="64"/>
      <c r="BA28" s="64"/>
      <c r="BB28" s="64"/>
      <c r="BC28" s="64"/>
      <c r="BD28" s="64"/>
      <c r="BE28" s="64"/>
      <c r="BF28" s="64"/>
      <c r="BG28" s="64"/>
      <c r="BH28" s="64"/>
      <c r="BI28" s="64"/>
      <c r="BJ28" s="64"/>
      <c r="BK28" s="64"/>
    </row>
    <row r="29" spans="1:63" ht="20" customHeight="1" x14ac:dyDescent="0.15">
      <c r="B29" s="130"/>
      <c r="C29" s="130"/>
      <c r="D29" s="130"/>
      <c r="E29" s="130"/>
      <c r="F29" s="130"/>
      <c r="G29" s="129"/>
      <c r="H29" s="68"/>
      <c r="I29" s="81" t="s">
        <v>269</v>
      </c>
      <c r="J29" s="68"/>
      <c r="K29" s="68"/>
      <c r="L29" s="68"/>
      <c r="M29" s="68"/>
      <c r="N29" s="68"/>
      <c r="O29" s="87"/>
      <c r="P29" s="87"/>
      <c r="Q29" s="87"/>
      <c r="R29" s="87"/>
      <c r="S29" s="68"/>
      <c r="T29" s="68"/>
      <c r="U29" s="68"/>
      <c r="V29" s="64"/>
      <c r="W29" s="64"/>
      <c r="X29" s="64"/>
      <c r="Y29" s="64"/>
      <c r="Z29" s="64"/>
      <c r="AA29" s="64"/>
      <c r="AB29" s="64"/>
      <c r="AC29" s="64"/>
      <c r="AD29" s="64"/>
      <c r="AE29" s="64"/>
      <c r="AF29" s="64"/>
      <c r="AG29" s="64"/>
      <c r="AH29" s="64"/>
      <c r="AI29" s="64"/>
      <c r="AJ29" s="64"/>
      <c r="AK29" s="64"/>
      <c r="AL29" s="64"/>
      <c r="AM29" s="64"/>
      <c r="AN29" s="64"/>
      <c r="AO29" s="64"/>
      <c r="AP29" s="64"/>
      <c r="AQ29" s="64"/>
      <c r="AR29" s="64"/>
      <c r="AS29" s="64"/>
      <c r="AT29" s="64"/>
      <c r="AU29" s="64"/>
      <c r="AV29" s="64"/>
      <c r="AW29" s="64"/>
      <c r="AX29" s="64"/>
      <c r="AY29" s="64"/>
      <c r="AZ29" s="64"/>
      <c r="BA29" s="64"/>
      <c r="BB29" s="64"/>
      <c r="BC29" s="64"/>
      <c r="BD29" s="64"/>
      <c r="BE29" s="64"/>
      <c r="BF29" s="64"/>
      <c r="BG29" s="64"/>
      <c r="BH29" s="64"/>
      <c r="BI29" s="64"/>
      <c r="BJ29" s="64"/>
      <c r="BK29" s="64"/>
    </row>
    <row r="30" spans="1:63" ht="20" customHeight="1" x14ac:dyDescent="0.15">
      <c r="B30" s="130"/>
      <c r="C30" s="130"/>
      <c r="D30" s="130"/>
      <c r="E30" s="130"/>
      <c r="F30" s="130"/>
      <c r="G30" s="129"/>
      <c r="H30" s="68"/>
      <c r="I30" s="68"/>
      <c r="J30" s="68"/>
      <c r="K30" s="68"/>
      <c r="L30" s="68"/>
      <c r="M30" s="68"/>
      <c r="N30" s="68"/>
      <c r="O30" s="219" t="s">
        <v>280</v>
      </c>
      <c r="P30" s="219"/>
      <c r="Q30" s="219"/>
      <c r="R30" s="219"/>
      <c r="S30" s="68"/>
      <c r="T30" s="68"/>
      <c r="U30" s="68"/>
      <c r="V30" s="64"/>
      <c r="W30" s="64"/>
      <c r="X30" s="64"/>
      <c r="Y30" s="64"/>
      <c r="Z30" s="64"/>
      <c r="AA30" s="64"/>
      <c r="AB30" s="64"/>
      <c r="AC30" s="64"/>
      <c r="AD30" s="64"/>
      <c r="AE30" s="64"/>
      <c r="AF30" s="64"/>
      <c r="AG30" s="64"/>
      <c r="AH30" s="64"/>
      <c r="AI30" s="64"/>
      <c r="AJ30" s="64"/>
      <c r="AK30" s="64"/>
      <c r="AL30" s="64"/>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row>
    <row r="31" spans="1:63" ht="20" customHeight="1" x14ac:dyDescent="0.15">
      <c r="B31" s="130"/>
      <c r="C31" s="130"/>
      <c r="D31" s="130"/>
      <c r="E31" s="130"/>
      <c r="F31" s="130"/>
      <c r="G31" s="129"/>
      <c r="H31" s="68"/>
      <c r="I31" s="68"/>
      <c r="J31" s="68"/>
      <c r="K31" s="68"/>
      <c r="L31" s="68"/>
      <c r="M31" s="68"/>
      <c r="N31" s="68"/>
      <c r="O31" s="219"/>
      <c r="P31" s="219"/>
      <c r="Q31" s="219"/>
      <c r="R31" s="219"/>
      <c r="S31" s="68"/>
      <c r="T31" s="68"/>
      <c r="U31" s="68"/>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row>
    <row r="32" spans="1:63" ht="20" customHeight="1" x14ac:dyDescent="0.15">
      <c r="B32" s="130"/>
      <c r="C32" s="130"/>
      <c r="D32" s="130"/>
      <c r="E32" s="130"/>
      <c r="F32" s="130"/>
      <c r="G32" s="129"/>
      <c r="H32" s="68"/>
      <c r="I32" s="81"/>
      <c r="J32" s="68"/>
      <c r="K32" s="68"/>
      <c r="L32" s="68"/>
      <c r="M32" s="68"/>
      <c r="N32" s="68"/>
      <c r="O32" s="219"/>
      <c r="P32" s="219"/>
      <c r="Q32" s="219"/>
      <c r="R32" s="219"/>
      <c r="S32" s="68"/>
      <c r="T32" s="68"/>
      <c r="U32" s="68"/>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row>
    <row r="33" spans="2:63" ht="20" customHeight="1" x14ac:dyDescent="0.15">
      <c r="B33" s="130"/>
      <c r="C33" s="130"/>
      <c r="D33" s="130"/>
      <c r="E33" s="130"/>
      <c r="F33" s="130"/>
      <c r="G33" s="129"/>
      <c r="H33" s="68"/>
      <c r="I33" s="68"/>
      <c r="J33" s="68"/>
      <c r="K33" s="68"/>
      <c r="L33" s="68"/>
      <c r="M33" s="68"/>
      <c r="N33" s="68"/>
      <c r="O33" s="219"/>
      <c r="P33" s="219"/>
      <c r="Q33" s="219"/>
      <c r="R33" s="219"/>
      <c r="S33" s="68"/>
      <c r="T33" s="68"/>
      <c r="U33" s="68"/>
      <c r="V33" s="64"/>
      <c r="W33" s="64"/>
      <c r="X33" s="64"/>
      <c r="Y33" s="64"/>
      <c r="Z33" s="64"/>
      <c r="AA33" s="64"/>
      <c r="AB33" s="64"/>
      <c r="AC33" s="64"/>
      <c r="AD33" s="64"/>
      <c r="AE33" s="64"/>
      <c r="AF33" s="64"/>
      <c r="AG33" s="64"/>
      <c r="AH33" s="64"/>
      <c r="AI33" s="64"/>
      <c r="AJ33" s="64"/>
      <c r="AK33" s="64"/>
      <c r="AL33" s="64"/>
      <c r="AM33" s="64"/>
      <c r="AN33" s="64"/>
      <c r="AO33" s="64"/>
      <c r="AP33" s="64"/>
      <c r="AQ33" s="64"/>
      <c r="AR33" s="64"/>
      <c r="AS33" s="64"/>
      <c r="AT33" s="64"/>
      <c r="AU33" s="64"/>
      <c r="AV33" s="64"/>
      <c r="AW33" s="64"/>
      <c r="AX33" s="64"/>
      <c r="AY33" s="64"/>
      <c r="AZ33" s="64"/>
      <c r="BA33" s="64"/>
      <c r="BB33" s="64"/>
      <c r="BC33" s="64"/>
      <c r="BD33" s="64"/>
      <c r="BE33" s="64"/>
      <c r="BF33" s="64"/>
      <c r="BG33" s="64"/>
      <c r="BH33" s="64"/>
      <c r="BI33" s="64"/>
      <c r="BJ33" s="64"/>
      <c r="BK33" s="64"/>
    </row>
    <row r="34" spans="2:63" ht="20" customHeight="1" x14ac:dyDescent="0.15">
      <c r="B34" s="130"/>
      <c r="C34" s="130"/>
      <c r="D34" s="130"/>
      <c r="E34" s="130"/>
      <c r="F34" s="130"/>
      <c r="G34" s="129"/>
      <c r="H34" s="68"/>
      <c r="I34" s="68"/>
      <c r="J34" s="68"/>
      <c r="K34" s="68"/>
      <c r="L34" s="68"/>
      <c r="M34" s="68"/>
      <c r="N34" s="68"/>
      <c r="O34" s="87"/>
      <c r="P34" s="87"/>
      <c r="Q34" s="87"/>
      <c r="R34" s="87"/>
      <c r="S34" s="68"/>
      <c r="T34" s="68"/>
      <c r="U34" s="68"/>
      <c r="V34" s="64"/>
      <c r="W34" s="64"/>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row>
    <row r="35" spans="2:63" ht="20" customHeight="1" x14ac:dyDescent="0.15">
      <c r="B35" s="130"/>
      <c r="C35" s="130"/>
      <c r="D35" s="130"/>
      <c r="E35" s="130"/>
      <c r="F35" s="130"/>
      <c r="G35" s="129"/>
      <c r="H35" s="68"/>
      <c r="I35" s="68"/>
      <c r="J35" s="68"/>
      <c r="K35" s="68"/>
      <c r="L35" s="68"/>
      <c r="M35" s="68"/>
      <c r="N35" s="68"/>
      <c r="O35" s="87"/>
      <c r="P35" s="87"/>
      <c r="Q35" s="87"/>
      <c r="R35" s="87"/>
      <c r="S35" s="68"/>
      <c r="T35" s="68"/>
      <c r="U35" s="68"/>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row>
    <row r="36" spans="2:63" ht="20" customHeight="1" x14ac:dyDescent="0.15">
      <c r="B36" s="130"/>
      <c r="C36" s="130"/>
      <c r="D36" s="130"/>
      <c r="E36" s="130"/>
      <c r="F36" s="130"/>
      <c r="G36" s="129"/>
      <c r="H36" s="68"/>
      <c r="I36" s="81" t="s">
        <v>263</v>
      </c>
      <c r="J36" s="68"/>
      <c r="K36" s="68"/>
      <c r="L36" s="68"/>
      <c r="M36" s="68"/>
      <c r="N36" s="68"/>
      <c r="O36" s="87"/>
      <c r="P36" s="87"/>
      <c r="Q36" s="87"/>
      <c r="R36" s="87"/>
      <c r="S36" s="68"/>
      <c r="T36" s="68"/>
      <c r="U36" s="68"/>
      <c r="V36" s="64"/>
      <c r="W36" s="64"/>
      <c r="X36" s="64"/>
      <c r="Y36" s="64"/>
      <c r="Z36" s="64"/>
      <c r="AA36" s="64"/>
      <c r="AB36" s="64"/>
      <c r="AC36" s="64"/>
      <c r="AD36" s="64"/>
      <c r="AE36" s="64"/>
      <c r="AF36" s="64"/>
      <c r="AG36" s="64"/>
      <c r="AH36" s="64"/>
      <c r="AI36" s="64"/>
      <c r="AJ36" s="64"/>
      <c r="AK36" s="64"/>
      <c r="AL36" s="64"/>
      <c r="AM36" s="64"/>
      <c r="AN36" s="64"/>
      <c r="AO36" s="64"/>
      <c r="AP36" s="64"/>
      <c r="AQ36" s="64"/>
      <c r="AR36" s="64"/>
      <c r="AS36" s="64"/>
      <c r="AT36" s="64"/>
      <c r="AU36" s="64"/>
      <c r="AV36" s="64"/>
      <c r="AW36" s="64"/>
      <c r="AX36" s="64"/>
      <c r="AY36" s="64"/>
      <c r="AZ36" s="64"/>
      <c r="BA36" s="64"/>
      <c r="BB36" s="64"/>
      <c r="BC36" s="64"/>
      <c r="BD36" s="64"/>
      <c r="BE36" s="64"/>
      <c r="BF36" s="64"/>
      <c r="BG36" s="64"/>
      <c r="BH36" s="64"/>
      <c r="BI36" s="64"/>
      <c r="BJ36" s="64"/>
      <c r="BK36" s="64"/>
    </row>
    <row r="37" spans="2:63" ht="20" customHeight="1" x14ac:dyDescent="0.15">
      <c r="B37" s="130"/>
      <c r="C37" s="130"/>
      <c r="D37" s="130"/>
      <c r="E37" s="130"/>
      <c r="F37" s="130"/>
      <c r="G37" s="129"/>
      <c r="H37" s="68"/>
      <c r="I37" s="68"/>
      <c r="J37" s="68"/>
      <c r="K37" s="68"/>
      <c r="L37" s="68"/>
      <c r="M37" s="68"/>
      <c r="N37" s="68"/>
      <c r="O37" s="219" t="s">
        <v>270</v>
      </c>
      <c r="P37" s="219"/>
      <c r="Q37" s="219"/>
      <c r="R37" s="219"/>
      <c r="S37" s="68"/>
      <c r="T37" s="68"/>
      <c r="U37" s="68"/>
      <c r="V37" s="64"/>
      <c r="W37" s="64"/>
      <c r="X37" s="64"/>
      <c r="Y37" s="64"/>
      <c r="Z37" s="64"/>
      <c r="AA37" s="64"/>
      <c r="AB37" s="64"/>
      <c r="AC37" s="64"/>
      <c r="AD37" s="64"/>
      <c r="AE37" s="64"/>
      <c r="AF37" s="64"/>
      <c r="AG37" s="64"/>
      <c r="AH37" s="64"/>
      <c r="AI37" s="64"/>
      <c r="AJ37" s="64"/>
      <c r="AK37" s="64"/>
      <c r="AL37" s="64"/>
      <c r="AM37" s="64"/>
      <c r="AN37" s="64"/>
      <c r="AO37" s="64"/>
      <c r="AP37" s="64"/>
      <c r="AQ37" s="64"/>
      <c r="AR37" s="64"/>
      <c r="AS37" s="64"/>
      <c r="AT37" s="64"/>
      <c r="AU37" s="64"/>
      <c r="AV37" s="64"/>
      <c r="AW37" s="64"/>
      <c r="AX37" s="64"/>
      <c r="AY37" s="64"/>
      <c r="AZ37" s="64"/>
      <c r="BA37" s="64"/>
      <c r="BB37" s="64"/>
      <c r="BC37" s="64"/>
      <c r="BD37" s="64"/>
      <c r="BE37" s="64"/>
      <c r="BF37" s="64"/>
      <c r="BG37" s="64"/>
      <c r="BH37" s="64"/>
      <c r="BI37" s="64"/>
      <c r="BJ37" s="64"/>
      <c r="BK37" s="64"/>
    </row>
    <row r="38" spans="2:63" ht="20" customHeight="1" x14ac:dyDescent="0.15">
      <c r="B38" s="130"/>
      <c r="C38" s="130"/>
      <c r="D38" s="130"/>
      <c r="E38" s="130"/>
      <c r="F38" s="130"/>
      <c r="G38" s="129"/>
      <c r="H38" s="68"/>
      <c r="I38" s="68"/>
      <c r="J38" s="68"/>
      <c r="K38" s="68"/>
      <c r="L38" s="68"/>
      <c r="M38" s="68"/>
      <c r="N38" s="68"/>
      <c r="O38" s="219"/>
      <c r="P38" s="219"/>
      <c r="Q38" s="219"/>
      <c r="R38" s="219"/>
      <c r="S38" s="68"/>
      <c r="T38" s="68"/>
      <c r="U38" s="68"/>
      <c r="V38" s="64"/>
      <c r="W38" s="64"/>
      <c r="X38" s="64"/>
      <c r="Y38" s="64"/>
      <c r="Z38" s="64"/>
      <c r="AA38" s="64"/>
      <c r="AB38" s="64"/>
      <c r="AC38" s="64"/>
      <c r="AD38" s="64"/>
      <c r="AE38" s="64"/>
      <c r="AF38" s="64"/>
      <c r="AG38" s="64"/>
      <c r="AH38" s="64"/>
      <c r="AI38" s="64"/>
      <c r="AJ38" s="64"/>
      <c r="AK38" s="64"/>
      <c r="AL38" s="64"/>
      <c r="AM38" s="64"/>
      <c r="AN38" s="64"/>
      <c r="AO38" s="64"/>
      <c r="AP38" s="64"/>
      <c r="AQ38" s="64"/>
      <c r="AR38" s="64"/>
      <c r="AS38" s="64"/>
      <c r="AT38" s="64"/>
      <c r="AU38" s="64"/>
      <c r="AV38" s="64"/>
      <c r="AW38" s="64"/>
      <c r="AX38" s="64"/>
      <c r="AY38" s="64"/>
      <c r="AZ38" s="64"/>
      <c r="BA38" s="64"/>
      <c r="BB38" s="64"/>
      <c r="BC38" s="64"/>
      <c r="BD38" s="64"/>
      <c r="BE38" s="64"/>
      <c r="BF38" s="64"/>
      <c r="BG38" s="64"/>
      <c r="BH38" s="64"/>
      <c r="BI38" s="64"/>
      <c r="BJ38" s="64"/>
      <c r="BK38" s="64"/>
    </row>
    <row r="39" spans="2:63" ht="20" customHeight="1" x14ac:dyDescent="0.15">
      <c r="B39" s="130"/>
      <c r="C39" s="130"/>
      <c r="D39" s="130"/>
      <c r="E39" s="130"/>
      <c r="F39" s="130"/>
      <c r="G39" s="129"/>
      <c r="H39" s="68"/>
      <c r="I39" s="68"/>
      <c r="J39" s="68"/>
      <c r="K39" s="68"/>
      <c r="L39" s="68"/>
      <c r="M39" s="68"/>
      <c r="N39" s="68"/>
      <c r="O39" s="219"/>
      <c r="P39" s="219"/>
      <c r="Q39" s="219"/>
      <c r="R39" s="219"/>
      <c r="S39" s="68"/>
      <c r="T39" s="68"/>
      <c r="U39" s="68"/>
      <c r="V39" s="64"/>
      <c r="W39" s="64"/>
      <c r="X39" s="64"/>
      <c r="Y39" s="64"/>
      <c r="Z39" s="64"/>
      <c r="AA39" s="64"/>
      <c r="AB39" s="64"/>
      <c r="AC39" s="64"/>
      <c r="AD39" s="64"/>
      <c r="AE39" s="64"/>
      <c r="AF39" s="64"/>
      <c r="AG39" s="64"/>
      <c r="AH39" s="64"/>
      <c r="AI39" s="64"/>
      <c r="AJ39" s="64"/>
      <c r="AK39" s="64"/>
      <c r="AL39" s="64"/>
      <c r="AM39" s="64"/>
      <c r="AN39" s="64"/>
      <c r="AO39" s="64"/>
      <c r="AP39" s="64"/>
      <c r="AQ39" s="64"/>
      <c r="AR39" s="64"/>
      <c r="AS39" s="64"/>
      <c r="AT39" s="64"/>
      <c r="AU39" s="64"/>
      <c r="AV39" s="64"/>
      <c r="AW39" s="64"/>
      <c r="AX39" s="64"/>
      <c r="AY39" s="64"/>
      <c r="AZ39" s="64"/>
      <c r="BA39" s="64"/>
      <c r="BB39" s="64"/>
      <c r="BC39" s="64"/>
      <c r="BD39" s="64"/>
      <c r="BE39" s="64"/>
      <c r="BF39" s="64"/>
      <c r="BG39" s="64"/>
      <c r="BH39" s="64"/>
      <c r="BI39" s="64"/>
      <c r="BJ39" s="64"/>
      <c r="BK39" s="64"/>
    </row>
    <row r="40" spans="2:63" ht="20" customHeight="1" x14ac:dyDescent="0.15">
      <c r="B40" s="130"/>
      <c r="C40" s="130"/>
      <c r="D40" s="130"/>
      <c r="E40" s="130"/>
      <c r="F40" s="130"/>
      <c r="G40" s="130"/>
      <c r="H40" s="68"/>
      <c r="I40" s="81"/>
      <c r="J40" s="68"/>
      <c r="K40" s="68"/>
      <c r="L40" s="68"/>
      <c r="M40" s="68"/>
      <c r="N40" s="68"/>
      <c r="O40" s="87"/>
      <c r="P40" s="87"/>
      <c r="Q40" s="87"/>
      <c r="R40" s="87"/>
      <c r="S40" s="68"/>
      <c r="T40" s="68"/>
      <c r="U40" s="68"/>
      <c r="V40" s="64"/>
      <c r="W40" s="64"/>
      <c r="X40" s="64"/>
      <c r="Y40" s="64"/>
      <c r="Z40" s="64"/>
      <c r="AA40" s="64"/>
      <c r="AB40" s="64"/>
      <c r="AC40" s="64"/>
      <c r="AD40" s="64"/>
      <c r="AE40" s="64"/>
      <c r="AF40" s="64"/>
      <c r="AG40" s="64"/>
      <c r="AH40" s="64"/>
      <c r="AI40" s="64"/>
      <c r="AJ40" s="64"/>
      <c r="AK40" s="64"/>
      <c r="AL40" s="64"/>
      <c r="AM40" s="64"/>
      <c r="AN40" s="64"/>
      <c r="AO40" s="64"/>
      <c r="AP40" s="64"/>
      <c r="AQ40" s="64"/>
      <c r="AR40" s="64"/>
      <c r="AS40" s="64"/>
      <c r="AT40" s="64"/>
      <c r="AU40" s="64"/>
      <c r="AV40" s="64"/>
      <c r="AW40" s="64"/>
      <c r="AX40" s="64"/>
      <c r="AY40" s="64"/>
      <c r="AZ40" s="64"/>
      <c r="BA40" s="64"/>
      <c r="BB40" s="64"/>
      <c r="BC40" s="64"/>
      <c r="BD40" s="64"/>
      <c r="BE40" s="64"/>
      <c r="BF40" s="64"/>
      <c r="BG40" s="64"/>
      <c r="BH40" s="64"/>
      <c r="BI40" s="64"/>
      <c r="BJ40" s="64"/>
      <c r="BK40" s="64"/>
    </row>
    <row r="41" spans="2:63" ht="20" customHeight="1" x14ac:dyDescent="0.15">
      <c r="B41" s="130"/>
      <c r="C41" s="130"/>
      <c r="D41" s="130"/>
      <c r="E41" s="130"/>
      <c r="F41" s="130"/>
      <c r="G41" s="130"/>
      <c r="H41" s="68"/>
      <c r="I41" s="68"/>
      <c r="J41" s="68"/>
      <c r="K41" s="68"/>
      <c r="L41" s="68"/>
      <c r="M41" s="68"/>
      <c r="N41" s="68"/>
      <c r="O41" s="68"/>
      <c r="P41" s="68"/>
      <c r="Q41" s="68"/>
      <c r="R41" s="68"/>
      <c r="S41" s="68"/>
      <c r="T41" s="68"/>
      <c r="U41" s="68"/>
      <c r="V41" s="64"/>
      <c r="W41" s="64"/>
      <c r="X41" s="64"/>
      <c r="Y41" s="64"/>
      <c r="Z41" s="64"/>
      <c r="AA41" s="64"/>
      <c r="AB41" s="64"/>
      <c r="AC41" s="64"/>
      <c r="AD41" s="64"/>
      <c r="AE41" s="64"/>
      <c r="AF41" s="64"/>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row>
    <row r="42" spans="2:63" ht="20" customHeight="1" x14ac:dyDescent="0.15">
      <c r="B42" s="130"/>
      <c r="C42" s="130"/>
      <c r="D42" s="130"/>
      <c r="E42" s="130"/>
      <c r="F42" s="130"/>
      <c r="G42" s="130"/>
      <c r="H42" s="68"/>
      <c r="I42" s="68"/>
      <c r="J42" s="68"/>
      <c r="K42" s="68"/>
      <c r="L42" s="68"/>
      <c r="M42" s="68"/>
      <c r="N42" s="68"/>
      <c r="O42" s="219"/>
      <c r="P42" s="219"/>
      <c r="Q42" s="219"/>
      <c r="R42" s="219"/>
      <c r="S42" s="68"/>
      <c r="T42" s="68"/>
      <c r="U42" s="68"/>
      <c r="V42" s="64"/>
      <c r="W42" s="64"/>
      <c r="X42" s="64"/>
      <c r="Y42" s="64"/>
      <c r="Z42" s="64"/>
      <c r="AA42" s="64"/>
      <c r="AB42" s="64"/>
      <c r="AC42" s="64"/>
      <c r="AD42" s="64"/>
      <c r="AE42" s="64"/>
      <c r="AF42" s="64"/>
      <c r="AG42" s="64"/>
      <c r="AH42" s="64"/>
      <c r="AI42" s="64"/>
      <c r="AJ42" s="64"/>
      <c r="AK42" s="64"/>
      <c r="AL42" s="64"/>
      <c r="AM42" s="64"/>
      <c r="AN42" s="64"/>
      <c r="AO42" s="64"/>
      <c r="AP42" s="64"/>
      <c r="AQ42" s="64"/>
      <c r="AR42" s="64"/>
      <c r="AS42" s="64"/>
      <c r="AT42" s="64"/>
      <c r="AU42" s="64"/>
      <c r="AV42" s="64"/>
      <c r="AW42" s="64"/>
      <c r="AX42" s="64"/>
      <c r="AY42" s="64"/>
      <c r="AZ42" s="64"/>
      <c r="BA42" s="64"/>
      <c r="BB42" s="64"/>
      <c r="BC42" s="64"/>
      <c r="BD42" s="64"/>
      <c r="BE42" s="64"/>
      <c r="BF42" s="64"/>
      <c r="BG42" s="64"/>
      <c r="BH42" s="64"/>
      <c r="BI42" s="64"/>
      <c r="BJ42" s="64"/>
      <c r="BK42" s="64"/>
    </row>
    <row r="43" spans="2:63" ht="20" customHeight="1" x14ac:dyDescent="0.15">
      <c r="B43" s="130"/>
      <c r="C43" s="130"/>
      <c r="D43" s="130"/>
      <c r="E43" s="130"/>
      <c r="F43" s="130"/>
      <c r="G43" s="130"/>
      <c r="H43" s="68"/>
      <c r="I43" s="68"/>
      <c r="J43" s="68"/>
      <c r="K43" s="68"/>
      <c r="L43" s="68"/>
      <c r="M43" s="68"/>
      <c r="N43" s="68"/>
      <c r="O43" s="219"/>
      <c r="P43" s="219"/>
      <c r="Q43" s="219"/>
      <c r="R43" s="219"/>
      <c r="S43" s="68"/>
      <c r="T43" s="68"/>
      <c r="U43" s="68"/>
      <c r="V43" s="64"/>
      <c r="W43" s="64"/>
      <c r="X43" s="64"/>
      <c r="Y43" s="64"/>
      <c r="Z43" s="64"/>
      <c r="AA43" s="64"/>
      <c r="AB43" s="64"/>
      <c r="AC43" s="64"/>
      <c r="AD43" s="64"/>
      <c r="AE43" s="64"/>
      <c r="AF43" s="64"/>
      <c r="AG43" s="64"/>
      <c r="AH43" s="64"/>
      <c r="AI43" s="64"/>
      <c r="AJ43" s="64"/>
      <c r="AK43" s="64"/>
      <c r="AL43" s="64"/>
      <c r="AM43" s="64"/>
      <c r="AN43" s="64"/>
      <c r="AO43" s="64"/>
      <c r="AP43" s="64"/>
      <c r="AQ43" s="64"/>
      <c r="AR43" s="64"/>
      <c r="AS43" s="64"/>
      <c r="AT43" s="64"/>
      <c r="AU43" s="64"/>
      <c r="AV43" s="64"/>
      <c r="AW43" s="64"/>
      <c r="AX43" s="64"/>
      <c r="AY43" s="64"/>
      <c r="AZ43" s="64"/>
      <c r="BA43" s="64"/>
      <c r="BB43" s="64"/>
      <c r="BC43" s="64"/>
      <c r="BD43" s="64"/>
      <c r="BE43" s="64"/>
      <c r="BF43" s="64"/>
      <c r="BG43" s="64"/>
      <c r="BH43" s="64"/>
      <c r="BI43" s="64"/>
      <c r="BJ43" s="64"/>
      <c r="BK43" s="64"/>
    </row>
    <row r="44" spans="2:63" ht="20" customHeight="1" x14ac:dyDescent="0.15">
      <c r="B44" s="130"/>
      <c r="C44" s="130"/>
      <c r="D44" s="130"/>
      <c r="E44" s="130"/>
      <c r="F44" s="130"/>
      <c r="G44" s="130"/>
      <c r="H44" s="68"/>
      <c r="I44" s="68"/>
      <c r="J44" s="68"/>
      <c r="K44" s="68"/>
      <c r="L44" s="68"/>
      <c r="M44" s="68"/>
      <c r="N44" s="68"/>
      <c r="O44" s="219"/>
      <c r="P44" s="219"/>
      <c r="Q44" s="219"/>
      <c r="R44" s="219"/>
      <c r="S44" s="68"/>
      <c r="T44" s="68"/>
      <c r="U44" s="68"/>
      <c r="V44" s="64"/>
      <c r="W44" s="64"/>
      <c r="X44" s="64"/>
      <c r="Y44" s="64"/>
      <c r="Z44" s="64"/>
      <c r="AA44" s="64"/>
      <c r="AB44" s="64"/>
      <c r="AC44" s="64"/>
      <c r="AD44" s="64"/>
      <c r="AE44" s="64"/>
      <c r="AF44" s="64"/>
      <c r="AG44" s="64"/>
      <c r="AH44" s="64"/>
      <c r="AI44" s="64"/>
      <c r="AJ44" s="64"/>
      <c r="AK44" s="64"/>
      <c r="AL44" s="64"/>
      <c r="AM44" s="64"/>
      <c r="AN44" s="64"/>
      <c r="AO44" s="64"/>
      <c r="AP44" s="64"/>
      <c r="AQ44" s="64"/>
      <c r="AR44" s="64"/>
      <c r="AS44" s="64"/>
      <c r="AT44" s="64"/>
      <c r="AU44" s="64"/>
      <c r="AV44" s="64"/>
      <c r="AW44" s="64"/>
      <c r="AX44" s="64"/>
      <c r="AY44" s="64"/>
      <c r="AZ44" s="64"/>
      <c r="BA44" s="64"/>
      <c r="BB44" s="64"/>
      <c r="BC44" s="64"/>
      <c r="BD44" s="64"/>
      <c r="BE44" s="64"/>
      <c r="BF44" s="64"/>
      <c r="BG44" s="64"/>
      <c r="BH44" s="64"/>
      <c r="BI44" s="64"/>
      <c r="BJ44" s="64"/>
      <c r="BK44" s="64"/>
    </row>
    <row r="45" spans="2:63" ht="20" customHeight="1" x14ac:dyDescent="0.15">
      <c r="B45" s="130"/>
      <c r="C45" s="130"/>
      <c r="D45" s="130"/>
      <c r="E45" s="130"/>
      <c r="F45" s="130"/>
      <c r="G45" s="130"/>
      <c r="H45" s="68"/>
      <c r="I45" s="68"/>
      <c r="J45" s="68"/>
      <c r="K45" s="68"/>
      <c r="L45" s="68"/>
      <c r="M45" s="68"/>
      <c r="N45" s="68"/>
      <c r="O45" s="68"/>
      <c r="P45" s="68"/>
      <c r="Q45" s="68"/>
      <c r="R45" s="68"/>
      <c r="S45" s="68"/>
      <c r="T45" s="68"/>
      <c r="U45" s="68"/>
      <c r="V45" s="64"/>
      <c r="W45" s="64"/>
      <c r="X45" s="64"/>
      <c r="Y45" s="64"/>
      <c r="Z45" s="64"/>
      <c r="AA45" s="64"/>
      <c r="AB45" s="64"/>
      <c r="AC45" s="64"/>
      <c r="AD45" s="64"/>
      <c r="AE45" s="64"/>
      <c r="AF45" s="64"/>
      <c r="AG45" s="64"/>
      <c r="AH45" s="64"/>
      <c r="AI45" s="64"/>
      <c r="AJ45" s="64"/>
      <c r="AK45" s="64"/>
      <c r="AL45" s="64"/>
      <c r="AM45" s="64"/>
      <c r="AN45" s="64"/>
      <c r="AO45" s="64"/>
      <c r="AP45" s="64"/>
      <c r="AQ45" s="64"/>
      <c r="AR45" s="64"/>
      <c r="AS45" s="64"/>
      <c r="AT45" s="64"/>
      <c r="AU45" s="64"/>
      <c r="AV45" s="64"/>
      <c r="AW45" s="64"/>
      <c r="AX45" s="64"/>
      <c r="AY45" s="64"/>
      <c r="AZ45" s="64"/>
      <c r="BA45" s="64"/>
      <c r="BB45" s="64"/>
      <c r="BC45" s="64"/>
      <c r="BD45" s="64"/>
      <c r="BE45" s="64"/>
      <c r="BF45" s="64"/>
      <c r="BG45" s="64"/>
      <c r="BH45" s="64"/>
      <c r="BI45" s="64"/>
      <c r="BJ45" s="64"/>
      <c r="BK45" s="64"/>
    </row>
    <row r="46" spans="2:63" ht="20" customHeight="1" x14ac:dyDescent="0.15">
      <c r="B46" s="130"/>
      <c r="C46" s="130"/>
      <c r="D46" s="130"/>
      <c r="E46" s="130"/>
      <c r="F46" s="130"/>
      <c r="G46" s="130"/>
      <c r="H46" s="68"/>
      <c r="I46" s="68"/>
      <c r="J46" s="68"/>
      <c r="K46" s="68"/>
      <c r="L46" s="68"/>
      <c r="M46" s="68"/>
      <c r="N46" s="68"/>
      <c r="O46" s="68"/>
      <c r="P46" s="68"/>
      <c r="Q46" s="68"/>
      <c r="R46" s="68"/>
      <c r="S46" s="68"/>
      <c r="T46" s="68"/>
      <c r="U46" s="68"/>
      <c r="V46" s="64"/>
      <c r="W46" s="64"/>
      <c r="X46" s="64"/>
      <c r="Y46" s="64"/>
      <c r="Z46" s="64"/>
      <c r="AA46" s="64"/>
      <c r="AB46" s="64"/>
      <c r="AC46" s="64"/>
      <c r="AD46" s="64"/>
      <c r="AE46" s="64"/>
      <c r="AF46" s="64"/>
      <c r="AG46" s="64"/>
      <c r="AH46" s="64"/>
      <c r="AI46" s="64"/>
      <c r="AJ46" s="64"/>
      <c r="AK46" s="64"/>
      <c r="AL46" s="64"/>
      <c r="AM46" s="64"/>
      <c r="AN46" s="64"/>
      <c r="AO46" s="64"/>
      <c r="AP46" s="64"/>
      <c r="AQ46" s="64"/>
      <c r="AR46" s="64"/>
      <c r="AS46" s="64"/>
      <c r="AT46" s="64"/>
      <c r="AU46" s="64"/>
      <c r="AV46" s="64"/>
      <c r="AW46" s="64"/>
      <c r="AX46" s="64"/>
      <c r="AY46" s="64"/>
      <c r="AZ46" s="64"/>
      <c r="BA46" s="64"/>
      <c r="BB46" s="64"/>
      <c r="BC46" s="64"/>
      <c r="BD46" s="64"/>
      <c r="BE46" s="64"/>
      <c r="BF46" s="64"/>
      <c r="BG46" s="64"/>
      <c r="BH46" s="64"/>
      <c r="BI46" s="64"/>
      <c r="BJ46" s="64"/>
      <c r="BK46" s="64"/>
    </row>
    <row r="47" spans="2:63" ht="20" customHeight="1" x14ac:dyDescent="0.15">
      <c r="B47" s="130"/>
      <c r="C47" s="130"/>
      <c r="D47" s="130"/>
      <c r="E47" s="130"/>
      <c r="F47" s="130"/>
      <c r="G47" s="130"/>
      <c r="H47" s="68"/>
      <c r="I47" s="68"/>
      <c r="J47" s="68"/>
      <c r="K47" s="68"/>
      <c r="L47" s="68"/>
      <c r="M47" s="68"/>
      <c r="N47" s="68"/>
      <c r="O47" s="68"/>
      <c r="P47" s="68"/>
      <c r="Q47" s="68"/>
      <c r="R47" s="68"/>
      <c r="S47" s="68"/>
      <c r="T47" s="68"/>
      <c r="U47" s="68"/>
      <c r="V47" s="64"/>
      <c r="W47" s="64"/>
      <c r="X47" s="64"/>
      <c r="Y47" s="64"/>
      <c r="Z47" s="64"/>
      <c r="AA47" s="64"/>
      <c r="AB47" s="64"/>
      <c r="AC47" s="64"/>
      <c r="AD47" s="64"/>
      <c r="AE47" s="64"/>
      <c r="AF47" s="64"/>
      <c r="AG47" s="64"/>
      <c r="AH47" s="64"/>
      <c r="AI47" s="64"/>
      <c r="AJ47" s="64"/>
      <c r="AK47" s="64"/>
      <c r="AL47" s="64"/>
      <c r="AM47" s="64"/>
      <c r="AN47" s="64"/>
      <c r="AO47" s="64"/>
      <c r="AP47" s="64"/>
      <c r="AQ47" s="64"/>
      <c r="AR47" s="64"/>
      <c r="AS47" s="64"/>
      <c r="AT47" s="64"/>
      <c r="AU47" s="64"/>
      <c r="AV47" s="64"/>
      <c r="AW47" s="64"/>
      <c r="AX47" s="64"/>
      <c r="AY47" s="64"/>
      <c r="AZ47" s="64"/>
      <c r="BA47" s="64"/>
      <c r="BB47" s="64"/>
      <c r="BC47" s="64"/>
      <c r="BD47" s="64"/>
      <c r="BE47" s="64"/>
      <c r="BF47" s="64"/>
      <c r="BG47" s="64"/>
      <c r="BH47" s="64"/>
      <c r="BI47" s="64"/>
      <c r="BJ47" s="64"/>
      <c r="BK47" s="64"/>
    </row>
    <row r="48" spans="2:63" ht="20" customHeight="1" x14ac:dyDescent="0.15">
      <c r="B48" s="130"/>
      <c r="C48" s="130"/>
      <c r="D48" s="130"/>
      <c r="E48" s="130"/>
      <c r="F48" s="130"/>
      <c r="G48" s="130"/>
      <c r="H48" s="68"/>
      <c r="I48" s="68"/>
      <c r="J48" s="68"/>
      <c r="K48" s="68"/>
      <c r="L48" s="68"/>
      <c r="M48" s="68"/>
      <c r="N48" s="68"/>
      <c r="O48" s="68"/>
      <c r="P48" s="68"/>
      <c r="Q48" s="68"/>
      <c r="R48" s="68"/>
      <c r="S48" s="68"/>
      <c r="T48" s="68"/>
      <c r="U48" s="68"/>
      <c r="V48" s="64"/>
      <c r="W48" s="64"/>
      <c r="X48" s="64"/>
      <c r="Y48" s="64"/>
      <c r="Z48" s="64"/>
      <c r="AA48" s="64"/>
      <c r="AB48" s="64"/>
      <c r="AC48" s="64"/>
      <c r="AD48" s="64"/>
      <c r="AE48" s="64"/>
      <c r="AF48" s="64"/>
      <c r="AG48" s="64"/>
      <c r="AH48" s="64"/>
      <c r="AI48" s="64"/>
      <c r="AJ48" s="64"/>
      <c r="AK48" s="64"/>
      <c r="AL48" s="64"/>
      <c r="AM48" s="64"/>
      <c r="AN48" s="64"/>
      <c r="AO48" s="64"/>
      <c r="AP48" s="64"/>
      <c r="AQ48" s="64"/>
      <c r="AR48" s="64"/>
      <c r="AS48" s="64"/>
      <c r="AT48" s="64"/>
      <c r="AU48" s="64"/>
      <c r="AV48" s="64"/>
      <c r="AW48" s="64"/>
      <c r="AX48" s="64"/>
      <c r="AY48" s="64"/>
      <c r="AZ48" s="64"/>
      <c r="BA48" s="64"/>
      <c r="BB48" s="64"/>
      <c r="BC48" s="64"/>
      <c r="BD48" s="64"/>
      <c r="BE48" s="64"/>
      <c r="BF48" s="64"/>
      <c r="BG48" s="64"/>
      <c r="BH48" s="64"/>
      <c r="BI48" s="64"/>
      <c r="BJ48" s="64"/>
      <c r="BK48" s="64"/>
    </row>
    <row r="49" spans="2:63" ht="20" customHeight="1" x14ac:dyDescent="0.15">
      <c r="B49" s="130"/>
      <c r="C49" s="130"/>
      <c r="D49" s="130"/>
      <c r="E49" s="130"/>
      <c r="F49" s="130"/>
      <c r="G49" s="130"/>
      <c r="H49" s="68"/>
      <c r="I49" s="68"/>
      <c r="J49" s="68"/>
      <c r="K49" s="68"/>
      <c r="L49" s="68"/>
      <c r="M49" s="68"/>
      <c r="N49" s="68"/>
      <c r="O49" s="68"/>
      <c r="P49" s="68"/>
      <c r="Q49" s="68"/>
      <c r="R49" s="68"/>
      <c r="S49" s="68"/>
      <c r="T49" s="68"/>
      <c r="U49" s="68"/>
      <c r="V49" s="64"/>
      <c r="W49" s="64"/>
      <c r="X49" s="64"/>
      <c r="Y49" s="64"/>
      <c r="Z49" s="64"/>
      <c r="AA49" s="64"/>
      <c r="AB49" s="64"/>
      <c r="AC49" s="64"/>
      <c r="AD49" s="64"/>
      <c r="AE49" s="64"/>
      <c r="AF49" s="64"/>
      <c r="AG49" s="64"/>
      <c r="AH49" s="64"/>
      <c r="AI49" s="64"/>
      <c r="AJ49" s="64"/>
      <c r="AK49" s="64"/>
      <c r="AL49" s="64"/>
      <c r="AM49" s="64"/>
      <c r="AN49" s="64"/>
      <c r="AO49" s="64"/>
      <c r="AP49" s="64"/>
      <c r="AQ49" s="64"/>
      <c r="AR49" s="64"/>
      <c r="AS49" s="64"/>
      <c r="AT49" s="64"/>
      <c r="AU49" s="64"/>
      <c r="AV49" s="64"/>
      <c r="AW49" s="64"/>
      <c r="AX49" s="64"/>
      <c r="AY49" s="64"/>
      <c r="AZ49" s="64"/>
      <c r="BA49" s="64"/>
      <c r="BB49" s="64"/>
      <c r="BC49" s="64"/>
      <c r="BD49" s="64"/>
      <c r="BE49" s="64"/>
      <c r="BF49" s="64"/>
      <c r="BG49" s="64"/>
      <c r="BH49" s="64"/>
      <c r="BI49" s="64"/>
      <c r="BJ49" s="64"/>
      <c r="BK49" s="64"/>
    </row>
    <row r="50" spans="2:63" x14ac:dyDescent="0.15">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64"/>
      <c r="AN50" s="64"/>
      <c r="AO50" s="64"/>
      <c r="AP50" s="64"/>
      <c r="AQ50" s="64"/>
      <c r="AR50" s="64"/>
      <c r="AS50" s="64"/>
      <c r="AT50" s="64"/>
      <c r="AU50" s="64"/>
      <c r="AV50" s="64"/>
      <c r="AW50" s="64"/>
      <c r="AX50" s="64"/>
      <c r="AY50" s="64"/>
      <c r="AZ50" s="64"/>
      <c r="BA50" s="64"/>
      <c r="BB50" s="64"/>
      <c r="BC50" s="64"/>
      <c r="BD50" s="64"/>
      <c r="BE50" s="64"/>
      <c r="BF50" s="64"/>
      <c r="BG50" s="64"/>
      <c r="BH50" s="64"/>
      <c r="BI50" s="64"/>
      <c r="BJ50" s="64"/>
      <c r="BK50" s="64"/>
    </row>
    <row r="51" spans="2:63" x14ac:dyDescent="0.15">
      <c r="H51" s="64"/>
      <c r="I51" s="64"/>
      <c r="J51" s="64"/>
      <c r="K51" s="64"/>
      <c r="L51" s="64"/>
      <c r="M51" s="64"/>
      <c r="N51" s="64"/>
      <c r="O51" s="64"/>
      <c r="P51" s="64"/>
      <c r="Q51" s="64"/>
      <c r="R51" s="64"/>
      <c r="S51" s="64"/>
      <c r="T51" s="64"/>
      <c r="U51" s="64"/>
      <c r="V51" s="64"/>
      <c r="W51" s="64"/>
      <c r="X51" s="64"/>
      <c r="Y51" s="64"/>
      <c r="Z51" s="64"/>
      <c r="AA51" s="64"/>
      <c r="AB51" s="64"/>
      <c r="AC51" s="64"/>
      <c r="AD51" s="64"/>
      <c r="AE51" s="64"/>
      <c r="AF51" s="64"/>
      <c r="AG51" s="64"/>
      <c r="AH51" s="64"/>
      <c r="AI51" s="64"/>
      <c r="AJ51" s="64"/>
      <c r="AK51" s="64"/>
      <c r="AL51" s="64"/>
      <c r="AM51" s="64"/>
      <c r="AN51" s="64"/>
      <c r="AO51" s="64"/>
      <c r="AP51" s="64"/>
      <c r="AQ51" s="64"/>
      <c r="AR51" s="64"/>
      <c r="AS51" s="64"/>
      <c r="AT51" s="64"/>
      <c r="AU51" s="64"/>
      <c r="AV51" s="64"/>
      <c r="AW51" s="64"/>
      <c r="AX51" s="64"/>
      <c r="AY51" s="64"/>
      <c r="AZ51" s="64"/>
      <c r="BA51" s="64"/>
      <c r="BB51" s="64"/>
      <c r="BC51" s="64"/>
      <c r="BD51" s="64"/>
      <c r="BE51" s="64"/>
      <c r="BF51" s="64"/>
      <c r="BG51" s="64"/>
      <c r="BH51" s="64"/>
      <c r="BI51" s="64"/>
      <c r="BJ51" s="64"/>
      <c r="BK51" s="64"/>
    </row>
    <row r="52" spans="2:63" ht="62" x14ac:dyDescent="0.15">
      <c r="B52" s="179"/>
      <c r="C52" s="180"/>
      <c r="D52" s="180"/>
      <c r="E52" s="180"/>
      <c r="F52" s="180"/>
      <c r="G52" s="180"/>
      <c r="H52" s="181"/>
      <c r="I52" s="181"/>
      <c r="J52" s="181"/>
      <c r="K52" s="181"/>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row>
    <row r="53" spans="2:63" x14ac:dyDescent="0.15">
      <c r="H53" s="64"/>
      <c r="I53" s="64"/>
      <c r="J53" s="64"/>
      <c r="K53" s="64"/>
      <c r="L53" s="64"/>
      <c r="M53" s="64"/>
      <c r="N53" s="64"/>
      <c r="O53" s="64"/>
      <c r="P53" s="64"/>
      <c r="Q53" s="64"/>
      <c r="R53" s="64"/>
      <c r="S53" s="64"/>
      <c r="T53" s="64"/>
      <c r="U53" s="64"/>
      <c r="V53" s="64"/>
      <c r="W53" s="64"/>
      <c r="X53" s="64"/>
      <c r="Y53" s="64"/>
      <c r="Z53" s="64"/>
      <c r="AA53" s="64"/>
      <c r="AB53" s="64"/>
      <c r="AC53" s="64"/>
      <c r="AD53" s="64"/>
      <c r="AE53" s="64"/>
      <c r="AF53" s="64"/>
      <c r="AG53" s="64"/>
      <c r="AH53" s="64"/>
      <c r="AI53" s="64"/>
      <c r="AJ53" s="64"/>
      <c r="AK53" s="64"/>
      <c r="AL53" s="64"/>
      <c r="AM53" s="64"/>
      <c r="AN53" s="64"/>
      <c r="AO53" s="64"/>
      <c r="AP53" s="64"/>
      <c r="AQ53" s="64"/>
      <c r="AR53" s="64"/>
      <c r="AS53" s="64"/>
      <c r="AT53" s="64"/>
      <c r="AU53" s="64"/>
      <c r="AV53" s="64"/>
      <c r="AW53" s="64"/>
      <c r="AX53" s="64"/>
      <c r="AY53" s="64"/>
      <c r="AZ53" s="64"/>
      <c r="BA53" s="64"/>
      <c r="BB53" s="64"/>
      <c r="BC53" s="64"/>
      <c r="BD53" s="64"/>
      <c r="BE53" s="64"/>
      <c r="BF53" s="64"/>
      <c r="BG53" s="64"/>
      <c r="BH53" s="64"/>
      <c r="BI53" s="64"/>
      <c r="BJ53" s="64"/>
      <c r="BK53" s="64"/>
    </row>
    <row r="54" spans="2:63" x14ac:dyDescent="0.15">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64"/>
      <c r="AN54" s="64"/>
      <c r="AO54" s="64"/>
      <c r="AP54" s="64"/>
      <c r="AQ54" s="64"/>
      <c r="AR54" s="64"/>
      <c r="AS54" s="64"/>
      <c r="AT54" s="64"/>
      <c r="AU54" s="64"/>
      <c r="AV54" s="64"/>
      <c r="AW54" s="64"/>
      <c r="AX54" s="64"/>
      <c r="AY54" s="64"/>
      <c r="AZ54" s="64"/>
      <c r="BA54" s="64"/>
      <c r="BB54" s="64"/>
      <c r="BC54" s="64"/>
      <c r="BD54" s="64"/>
      <c r="BE54" s="64"/>
      <c r="BF54" s="64"/>
      <c r="BG54" s="64"/>
      <c r="BH54" s="64"/>
      <c r="BI54" s="64"/>
      <c r="BJ54" s="64"/>
      <c r="BK54" s="64"/>
    </row>
    <row r="55" spans="2:63" x14ac:dyDescent="0.15">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64"/>
      <c r="AN55" s="64"/>
      <c r="AO55" s="64"/>
      <c r="AP55" s="64"/>
      <c r="AQ55" s="64"/>
      <c r="AR55" s="64"/>
      <c r="AS55" s="64"/>
      <c r="AT55" s="64"/>
      <c r="AU55" s="64"/>
      <c r="AV55" s="64"/>
      <c r="AW55" s="64"/>
      <c r="AX55" s="64"/>
      <c r="AY55" s="64"/>
      <c r="AZ55" s="64"/>
      <c r="BA55" s="64"/>
      <c r="BB55" s="64"/>
      <c r="BC55" s="64"/>
      <c r="BD55" s="64"/>
      <c r="BE55" s="64"/>
      <c r="BF55" s="64"/>
      <c r="BG55" s="64"/>
      <c r="BH55" s="64"/>
      <c r="BI55" s="64"/>
      <c r="BJ55" s="64"/>
      <c r="BK55" s="64"/>
    </row>
    <row r="56" spans="2:63" x14ac:dyDescent="0.15">
      <c r="H56" s="64"/>
      <c r="I56" s="64"/>
      <c r="J56" s="64"/>
      <c r="K56" s="64"/>
      <c r="L56" s="64"/>
      <c r="M56" s="64"/>
      <c r="N56" s="64"/>
      <c r="O56" s="64"/>
      <c r="P56" s="64"/>
      <c r="Q56" s="64"/>
      <c r="R56" s="64"/>
      <c r="S56" s="64"/>
      <c r="T56" s="64"/>
      <c r="U56" s="64"/>
      <c r="V56" s="64"/>
      <c r="W56" s="64"/>
      <c r="X56" s="64"/>
      <c r="Y56" s="64"/>
      <c r="Z56" s="64"/>
      <c r="AA56" s="64"/>
      <c r="AB56" s="64"/>
      <c r="AC56" s="64"/>
      <c r="AD56" s="64"/>
      <c r="AE56" s="64"/>
      <c r="AF56" s="64"/>
      <c r="AG56" s="64"/>
      <c r="AH56" s="64"/>
      <c r="AI56" s="64"/>
      <c r="AJ56" s="64"/>
      <c r="AK56" s="64"/>
      <c r="AL56" s="64"/>
      <c r="AM56" s="64"/>
      <c r="AN56" s="64"/>
      <c r="AO56" s="64"/>
      <c r="AP56" s="64"/>
      <c r="AQ56" s="64"/>
      <c r="AR56" s="64"/>
      <c r="AS56" s="64"/>
      <c r="AT56" s="64"/>
      <c r="AU56" s="64"/>
      <c r="AV56" s="64"/>
      <c r="AW56" s="64"/>
      <c r="AX56" s="64"/>
      <c r="AY56" s="64"/>
      <c r="AZ56" s="64"/>
      <c r="BA56" s="64"/>
      <c r="BB56" s="64"/>
      <c r="BC56" s="64"/>
      <c r="BD56" s="64"/>
      <c r="BE56" s="64"/>
      <c r="BF56" s="64"/>
      <c r="BG56" s="64"/>
      <c r="BH56" s="64"/>
      <c r="BI56" s="64"/>
      <c r="BJ56" s="64"/>
      <c r="BK56" s="64"/>
    </row>
    <row r="57" spans="2:63" x14ac:dyDescent="0.15">
      <c r="H57" s="64"/>
      <c r="I57" s="64"/>
      <c r="J57" s="64"/>
      <c r="K57" s="64"/>
      <c r="L57" s="64"/>
      <c r="M57" s="64"/>
      <c r="N57" s="64"/>
      <c r="O57" s="64"/>
      <c r="P57" s="64"/>
      <c r="Q57" s="64"/>
      <c r="R57" s="64"/>
      <c r="S57" s="64"/>
      <c r="T57" s="64"/>
      <c r="U57" s="64"/>
      <c r="V57" s="64"/>
      <c r="W57" s="64"/>
      <c r="X57" s="64"/>
      <c r="Y57" s="64"/>
      <c r="Z57" s="64"/>
      <c r="AA57" s="64"/>
      <c r="AB57" s="64"/>
      <c r="AC57" s="64"/>
      <c r="AD57" s="64"/>
      <c r="AE57" s="64"/>
      <c r="AF57" s="64"/>
      <c r="AG57" s="64"/>
      <c r="AH57" s="64"/>
      <c r="AI57" s="64"/>
      <c r="AJ57" s="64"/>
      <c r="AK57" s="64"/>
      <c r="AL57" s="64"/>
      <c r="AM57" s="64"/>
      <c r="AN57" s="64"/>
      <c r="AO57" s="64"/>
      <c r="AP57" s="64"/>
      <c r="AQ57" s="64"/>
      <c r="AR57" s="64"/>
      <c r="AS57" s="64"/>
      <c r="AT57" s="64"/>
      <c r="AU57" s="64"/>
      <c r="AV57" s="64"/>
      <c r="AW57" s="64"/>
      <c r="AX57" s="64"/>
      <c r="AY57" s="64"/>
      <c r="AZ57" s="64"/>
      <c r="BA57" s="64"/>
      <c r="BB57" s="64"/>
      <c r="BC57" s="64"/>
      <c r="BD57" s="64"/>
      <c r="BE57" s="64"/>
      <c r="BF57" s="64"/>
      <c r="BG57" s="64"/>
      <c r="BH57" s="64"/>
      <c r="BI57" s="64"/>
      <c r="BJ57" s="64"/>
      <c r="BK57" s="64"/>
    </row>
    <row r="58" spans="2:63" x14ac:dyDescent="0.15">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c r="AG58" s="64"/>
      <c r="AH58" s="64"/>
      <c r="AI58" s="64"/>
      <c r="AJ58" s="64"/>
      <c r="AK58" s="64"/>
      <c r="AL58" s="64"/>
      <c r="AM58" s="64"/>
      <c r="AN58" s="64"/>
      <c r="AO58" s="64"/>
      <c r="AP58" s="64"/>
      <c r="AQ58" s="64"/>
      <c r="AR58" s="64"/>
      <c r="AS58" s="64"/>
      <c r="AT58" s="64"/>
      <c r="AU58" s="64"/>
      <c r="AV58" s="64"/>
      <c r="AW58" s="64"/>
      <c r="AX58" s="64"/>
      <c r="AY58" s="64"/>
      <c r="AZ58" s="64"/>
      <c r="BA58" s="64"/>
      <c r="BB58" s="64"/>
      <c r="BC58" s="64"/>
      <c r="BD58" s="64"/>
      <c r="BE58" s="64"/>
      <c r="BF58" s="64"/>
      <c r="BG58" s="64"/>
      <c r="BH58" s="64"/>
      <c r="BI58" s="64"/>
      <c r="BJ58" s="64"/>
      <c r="BK58" s="64"/>
    </row>
    <row r="59" spans="2:63" x14ac:dyDescent="0.15">
      <c r="H59" s="64"/>
      <c r="I59" s="64"/>
      <c r="J59" s="64"/>
      <c r="K59" s="64"/>
      <c r="L59" s="64"/>
      <c r="M59" s="64"/>
      <c r="N59" s="64"/>
      <c r="O59" s="64"/>
      <c r="P59" s="64"/>
      <c r="Q59" s="64"/>
      <c r="R59" s="64"/>
      <c r="S59" s="64"/>
      <c r="T59" s="64"/>
      <c r="U59" s="64"/>
      <c r="V59" s="64"/>
      <c r="W59" s="64"/>
      <c r="X59" s="64"/>
      <c r="Y59" s="64"/>
      <c r="Z59" s="64"/>
      <c r="AA59" s="64"/>
      <c r="AB59" s="64"/>
      <c r="AC59" s="64"/>
      <c r="AD59" s="64"/>
      <c r="AE59" s="64"/>
      <c r="AF59" s="64"/>
      <c r="AG59" s="64"/>
      <c r="AH59" s="64"/>
      <c r="AI59" s="64"/>
      <c r="AJ59" s="64"/>
      <c r="AK59" s="64"/>
      <c r="AL59" s="64"/>
      <c r="AM59" s="64"/>
      <c r="AN59" s="64"/>
      <c r="AO59" s="64"/>
      <c r="AP59" s="64"/>
      <c r="AQ59" s="64"/>
      <c r="AR59" s="64"/>
      <c r="AS59" s="64"/>
      <c r="AT59" s="64"/>
      <c r="AU59" s="64"/>
      <c r="AV59" s="64"/>
      <c r="AW59" s="64"/>
      <c r="AX59" s="64"/>
      <c r="AY59" s="64"/>
      <c r="AZ59" s="64"/>
      <c r="BA59" s="64"/>
      <c r="BB59" s="64"/>
      <c r="BC59" s="64"/>
      <c r="BD59" s="64"/>
      <c r="BE59" s="64"/>
      <c r="BF59" s="64"/>
      <c r="BG59" s="64"/>
      <c r="BH59" s="64"/>
      <c r="BI59" s="64"/>
      <c r="BJ59" s="64"/>
      <c r="BK59" s="64"/>
    </row>
    <row r="60" spans="2:63" x14ac:dyDescent="0.15">
      <c r="H60" s="64"/>
      <c r="I60" s="64"/>
      <c r="J60" s="64"/>
      <c r="K60" s="64"/>
      <c r="L60" s="64"/>
      <c r="M60" s="64"/>
      <c r="N60" s="64"/>
      <c r="O60" s="64"/>
      <c r="P60" s="64"/>
      <c r="Q60" s="64"/>
      <c r="R60" s="64"/>
      <c r="S60" s="64"/>
      <c r="T60" s="64"/>
      <c r="U60" s="64"/>
      <c r="V60" s="64"/>
      <c r="W60" s="64"/>
      <c r="X60" s="64"/>
      <c r="Y60" s="64"/>
      <c r="Z60" s="64"/>
      <c r="AA60" s="64"/>
      <c r="AB60" s="64"/>
      <c r="AC60" s="64"/>
      <c r="AD60" s="64"/>
      <c r="AE60" s="64"/>
      <c r="AF60" s="64"/>
      <c r="AG60" s="64"/>
      <c r="AH60" s="64"/>
      <c r="AI60" s="64"/>
      <c r="AJ60" s="64"/>
      <c r="AK60" s="64"/>
      <c r="AL60" s="64"/>
      <c r="AM60" s="64"/>
      <c r="AN60" s="64"/>
      <c r="AO60" s="64"/>
      <c r="AP60" s="64"/>
      <c r="AQ60" s="64"/>
      <c r="AR60" s="64"/>
      <c r="AS60" s="64"/>
      <c r="AT60" s="64"/>
      <c r="AU60" s="64"/>
      <c r="AV60" s="64"/>
      <c r="AW60" s="64"/>
      <c r="AX60" s="64"/>
      <c r="AY60" s="64"/>
      <c r="AZ60" s="64"/>
      <c r="BA60" s="64"/>
      <c r="BB60" s="64"/>
      <c r="BC60" s="64"/>
      <c r="BD60" s="64"/>
      <c r="BE60" s="64"/>
      <c r="BF60" s="64"/>
      <c r="BG60" s="64"/>
      <c r="BH60" s="64"/>
      <c r="BI60" s="64"/>
      <c r="BJ60" s="64"/>
      <c r="BK60" s="64"/>
    </row>
    <row r="61" spans="2:63" x14ac:dyDescent="0.15">
      <c r="H61" s="64"/>
      <c r="I61" s="64"/>
      <c r="J61" s="64"/>
      <c r="K61" s="64"/>
      <c r="L61" s="64"/>
      <c r="M61" s="64"/>
      <c r="N61" s="64"/>
      <c r="O61" s="64"/>
      <c r="P61" s="64"/>
      <c r="Q61" s="64"/>
      <c r="R61" s="64"/>
      <c r="S61" s="64"/>
      <c r="T61" s="64"/>
      <c r="U61" s="64"/>
      <c r="V61" s="64"/>
      <c r="W61" s="64"/>
      <c r="X61" s="64"/>
      <c r="Y61" s="64"/>
      <c r="Z61" s="64"/>
      <c r="AA61" s="64"/>
      <c r="AB61" s="64"/>
      <c r="AC61" s="64"/>
      <c r="AD61" s="64"/>
      <c r="AE61" s="64"/>
      <c r="AF61" s="64"/>
      <c r="AG61" s="64"/>
      <c r="AH61" s="64"/>
      <c r="AI61" s="64"/>
      <c r="AJ61" s="64"/>
      <c r="AK61" s="64"/>
      <c r="AL61" s="64"/>
      <c r="AM61" s="64"/>
      <c r="AN61" s="64"/>
      <c r="AO61" s="64"/>
      <c r="AP61" s="64"/>
      <c r="AQ61" s="64"/>
      <c r="AR61" s="64"/>
      <c r="AS61" s="64"/>
      <c r="AT61" s="64"/>
      <c r="AU61" s="64"/>
      <c r="AV61" s="64"/>
      <c r="AW61" s="64"/>
      <c r="AX61" s="64"/>
      <c r="AY61" s="64"/>
      <c r="AZ61" s="64"/>
      <c r="BA61" s="64"/>
      <c r="BB61" s="64"/>
      <c r="BC61" s="64"/>
      <c r="BD61" s="64"/>
      <c r="BE61" s="64"/>
      <c r="BF61" s="64"/>
      <c r="BG61" s="64"/>
      <c r="BH61" s="64"/>
      <c r="BI61" s="64"/>
      <c r="BJ61" s="64"/>
      <c r="BK61" s="64"/>
    </row>
    <row r="62" spans="2:63" x14ac:dyDescent="0.15">
      <c r="H62" s="64"/>
      <c r="I62" s="64"/>
      <c r="J62" s="64"/>
      <c r="K62" s="64"/>
      <c r="L62" s="64"/>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c r="AL62" s="64"/>
      <c r="AM62" s="64"/>
      <c r="AN62" s="64"/>
      <c r="AO62" s="64"/>
      <c r="AP62" s="64"/>
      <c r="AQ62" s="64"/>
      <c r="AR62" s="64"/>
      <c r="AS62" s="64"/>
      <c r="AT62" s="64"/>
      <c r="AU62" s="64"/>
      <c r="AV62" s="64"/>
      <c r="AW62" s="64"/>
      <c r="AX62" s="64"/>
      <c r="AY62" s="64"/>
      <c r="AZ62" s="64"/>
      <c r="BA62" s="64"/>
      <c r="BB62" s="64"/>
      <c r="BC62" s="64"/>
      <c r="BD62" s="64"/>
      <c r="BE62" s="64"/>
      <c r="BF62" s="64"/>
      <c r="BG62" s="64"/>
      <c r="BH62" s="64"/>
      <c r="BI62" s="64"/>
      <c r="BJ62" s="64"/>
      <c r="BK62" s="64"/>
    </row>
    <row r="63" spans="2:63" x14ac:dyDescent="0.15">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row>
    <row r="64" spans="2:63" x14ac:dyDescent="0.15">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c r="AG64" s="64"/>
      <c r="AH64" s="64"/>
      <c r="AI64" s="64"/>
      <c r="AJ64" s="64"/>
      <c r="AK64" s="64"/>
      <c r="AL64" s="64"/>
      <c r="AM64" s="64"/>
      <c r="AN64" s="64"/>
      <c r="AO64" s="64"/>
      <c r="AP64" s="64"/>
      <c r="AQ64" s="64"/>
      <c r="AR64" s="64"/>
      <c r="AS64" s="64"/>
      <c r="AT64" s="64"/>
      <c r="AU64" s="64"/>
      <c r="AV64" s="64"/>
      <c r="AW64" s="64"/>
      <c r="AX64" s="64"/>
      <c r="AY64" s="64"/>
      <c r="AZ64" s="64"/>
      <c r="BA64" s="64"/>
      <c r="BB64" s="64"/>
      <c r="BC64" s="64"/>
      <c r="BD64" s="64"/>
      <c r="BE64" s="64"/>
      <c r="BF64" s="64"/>
      <c r="BG64" s="64"/>
      <c r="BH64" s="64"/>
      <c r="BI64" s="64"/>
      <c r="BJ64" s="64"/>
      <c r="BK64" s="64"/>
    </row>
    <row r="65" spans="8:63" x14ac:dyDescent="0.15">
      <c r="H65" s="64"/>
      <c r="I65" s="64"/>
      <c r="J65" s="64"/>
      <c r="K65" s="64"/>
      <c r="L65" s="64"/>
      <c r="M65" s="64"/>
      <c r="N65" s="64"/>
      <c r="O65" s="64"/>
      <c r="P65" s="64"/>
      <c r="Q65" s="64"/>
      <c r="R65" s="64"/>
      <c r="S65" s="64"/>
      <c r="T65" s="64"/>
      <c r="U65" s="64"/>
      <c r="V65" s="64"/>
      <c r="W65" s="64"/>
      <c r="X65" s="64"/>
      <c r="Y65" s="64"/>
      <c r="Z65" s="64"/>
      <c r="AA65" s="64"/>
      <c r="AB65" s="64"/>
      <c r="AC65" s="64"/>
      <c r="AD65" s="64"/>
      <c r="AE65" s="64"/>
      <c r="AF65" s="64"/>
      <c r="AG65" s="64"/>
      <c r="AH65" s="64"/>
      <c r="AI65" s="64"/>
      <c r="AJ65" s="64"/>
      <c r="AK65" s="64"/>
      <c r="AL65" s="64"/>
      <c r="AM65" s="64"/>
      <c r="AN65" s="64"/>
      <c r="AO65" s="64"/>
      <c r="AP65" s="64"/>
      <c r="AQ65" s="64"/>
      <c r="AR65" s="64"/>
      <c r="AS65" s="64"/>
      <c r="AT65" s="64"/>
      <c r="AU65" s="64"/>
      <c r="AV65" s="64"/>
      <c r="AW65" s="64"/>
      <c r="AX65" s="64"/>
      <c r="AY65" s="64"/>
      <c r="AZ65" s="64"/>
      <c r="BA65" s="64"/>
      <c r="BB65" s="64"/>
      <c r="BC65" s="64"/>
      <c r="BD65" s="64"/>
      <c r="BE65" s="64"/>
      <c r="BF65" s="64"/>
      <c r="BG65" s="64"/>
      <c r="BH65" s="64"/>
      <c r="BI65" s="64"/>
      <c r="BJ65" s="64"/>
      <c r="BK65" s="64"/>
    </row>
    <row r="66" spans="8:63" x14ac:dyDescent="0.15">
      <c r="H66" s="64"/>
      <c r="I66" s="64"/>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64"/>
      <c r="AN66" s="64"/>
      <c r="AO66" s="64"/>
      <c r="AP66" s="64"/>
      <c r="AQ66" s="64"/>
      <c r="AR66" s="64"/>
      <c r="AS66" s="64"/>
      <c r="AT66" s="64"/>
      <c r="AU66" s="64"/>
      <c r="AV66" s="64"/>
      <c r="AW66" s="64"/>
      <c r="AX66" s="64"/>
      <c r="AY66" s="64"/>
      <c r="AZ66" s="64"/>
      <c r="BA66" s="64"/>
      <c r="BB66" s="64"/>
      <c r="BC66" s="64"/>
      <c r="BD66" s="64"/>
      <c r="BE66" s="64"/>
      <c r="BF66" s="64"/>
      <c r="BG66" s="64"/>
      <c r="BH66" s="64"/>
      <c r="BI66" s="64"/>
      <c r="BJ66" s="64"/>
      <c r="BK66" s="64"/>
    </row>
    <row r="67" spans="8:63" x14ac:dyDescent="0.15">
      <c r="H67" s="64"/>
      <c r="I67" s="64"/>
      <c r="J67" s="64"/>
      <c r="K67" s="64"/>
      <c r="L67" s="64"/>
      <c r="M67" s="64"/>
      <c r="N67" s="64"/>
      <c r="O67" s="64"/>
      <c r="P67" s="64"/>
      <c r="Q67" s="64"/>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4"/>
      <c r="AQ67" s="64"/>
      <c r="AR67" s="64"/>
      <c r="AS67" s="64"/>
      <c r="AT67" s="64"/>
      <c r="AU67" s="64"/>
      <c r="AV67" s="64"/>
      <c r="AW67" s="64"/>
      <c r="AX67" s="64"/>
      <c r="AY67" s="64"/>
      <c r="AZ67" s="64"/>
      <c r="BA67" s="64"/>
      <c r="BB67" s="64"/>
      <c r="BC67" s="64"/>
      <c r="BD67" s="64"/>
      <c r="BE67" s="64"/>
      <c r="BF67" s="64"/>
      <c r="BG67" s="64"/>
      <c r="BH67" s="64"/>
      <c r="BI67" s="64"/>
      <c r="BJ67" s="64"/>
      <c r="BK67" s="64"/>
    </row>
    <row r="68" spans="8:63" x14ac:dyDescent="0.15">
      <c r="H68" s="64"/>
      <c r="I68" s="64"/>
      <c r="J68" s="64"/>
      <c r="K68" s="64"/>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4"/>
      <c r="AR68" s="64"/>
      <c r="AS68" s="64"/>
      <c r="AT68" s="64"/>
      <c r="AU68" s="64"/>
      <c r="AV68" s="64"/>
      <c r="AW68" s="64"/>
      <c r="AX68" s="64"/>
      <c r="AY68" s="64"/>
      <c r="AZ68" s="64"/>
      <c r="BA68" s="64"/>
      <c r="BB68" s="64"/>
      <c r="BC68" s="64"/>
      <c r="BD68" s="64"/>
      <c r="BE68" s="64"/>
      <c r="BF68" s="64"/>
      <c r="BG68" s="64"/>
      <c r="BH68" s="64"/>
      <c r="BI68" s="64"/>
      <c r="BJ68" s="64"/>
      <c r="BK68" s="64"/>
    </row>
    <row r="69" spans="8:63" x14ac:dyDescent="0.15">
      <c r="H69" s="64"/>
      <c r="I69" s="64"/>
      <c r="J69" s="64"/>
      <c r="K69" s="64"/>
      <c r="L69" s="64"/>
      <c r="M69" s="64"/>
      <c r="N69" s="64"/>
      <c r="O69" s="64"/>
      <c r="P69" s="64"/>
      <c r="Q69" s="64"/>
      <c r="R69" s="64"/>
      <c r="S69" s="64"/>
      <c r="T69" s="64"/>
      <c r="U69" s="64"/>
      <c r="V69" s="64"/>
      <c r="W69" s="64"/>
      <c r="X69" s="64"/>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row>
    <row r="70" spans="8:63" x14ac:dyDescent="0.15">
      <c r="H70" s="64"/>
      <c r="I70" s="64"/>
      <c r="J70" s="64"/>
      <c r="K70" s="64"/>
      <c r="L70" s="64"/>
      <c r="M70" s="64"/>
      <c r="N70" s="64"/>
      <c r="O70" s="64"/>
      <c r="P70" s="64"/>
      <c r="Q70" s="64"/>
      <c r="R70" s="64"/>
      <c r="S70" s="64"/>
      <c r="T70" s="64"/>
      <c r="U70" s="64"/>
      <c r="V70" s="64"/>
      <c r="W70" s="64"/>
      <c r="X70" s="64"/>
      <c r="Y70" s="64"/>
      <c r="Z70" s="64"/>
      <c r="AA70" s="64"/>
      <c r="AB70" s="64"/>
      <c r="AC70" s="64"/>
      <c r="AD70" s="64"/>
      <c r="AE70" s="64"/>
      <c r="AF70" s="64"/>
      <c r="AG70" s="64"/>
      <c r="AH70" s="64"/>
      <c r="AI70" s="64"/>
      <c r="AJ70" s="64"/>
      <c r="AK70" s="64"/>
      <c r="AL70" s="64"/>
      <c r="AM70" s="64"/>
      <c r="AN70" s="64"/>
      <c r="AO70" s="64"/>
      <c r="AP70" s="64"/>
      <c r="AQ70" s="64"/>
      <c r="AR70" s="64"/>
      <c r="AS70" s="64"/>
      <c r="AT70" s="64"/>
      <c r="AU70" s="64"/>
      <c r="AV70" s="64"/>
      <c r="AW70" s="64"/>
      <c r="AX70" s="64"/>
      <c r="AY70" s="64"/>
      <c r="AZ70" s="64"/>
      <c r="BA70" s="64"/>
      <c r="BB70" s="64"/>
      <c r="BC70" s="64"/>
      <c r="BD70" s="64"/>
      <c r="BE70" s="64"/>
      <c r="BF70" s="64"/>
      <c r="BG70" s="64"/>
      <c r="BH70" s="64"/>
      <c r="BI70" s="64"/>
      <c r="BJ70" s="64"/>
      <c r="BK70" s="64"/>
    </row>
    <row r="71" spans="8:63" x14ac:dyDescent="0.15">
      <c r="H71" s="64"/>
      <c r="I71" s="64"/>
      <c r="J71" s="64"/>
      <c r="K71" s="64"/>
      <c r="L71" s="64"/>
      <c r="M71" s="64"/>
      <c r="N71" s="64"/>
      <c r="O71" s="64"/>
      <c r="P71" s="64"/>
      <c r="Q71" s="64"/>
      <c r="R71" s="64"/>
      <c r="S71" s="64"/>
      <c r="T71" s="64"/>
      <c r="U71" s="64"/>
      <c r="V71" s="64"/>
      <c r="W71" s="64"/>
      <c r="X71" s="64"/>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row>
    <row r="72" spans="8:63" x14ac:dyDescent="0.15">
      <c r="H72" s="64"/>
      <c r="I72" s="64"/>
      <c r="J72" s="64"/>
      <c r="K72" s="64"/>
      <c r="L72" s="64"/>
      <c r="M72" s="64"/>
      <c r="N72" s="64"/>
      <c r="O72" s="64"/>
      <c r="P72" s="64"/>
      <c r="Q72" s="64"/>
      <c r="R72" s="64"/>
      <c r="S72" s="64"/>
      <c r="T72" s="64"/>
      <c r="U72" s="64"/>
      <c r="V72" s="64"/>
      <c r="W72" s="64"/>
      <c r="X72" s="64"/>
      <c r="Y72" s="64"/>
      <c r="Z72" s="64"/>
      <c r="AA72" s="64"/>
      <c r="AB72" s="64"/>
      <c r="AC72" s="64"/>
      <c r="AD72" s="64"/>
      <c r="AE72" s="64"/>
      <c r="AF72" s="64"/>
      <c r="AG72" s="64"/>
      <c r="AH72" s="64"/>
      <c r="AI72" s="64"/>
      <c r="AJ72" s="64"/>
      <c r="AK72" s="64"/>
      <c r="AL72" s="64"/>
      <c r="AM72" s="64"/>
      <c r="AN72" s="64"/>
      <c r="AO72" s="64"/>
      <c r="AP72" s="64"/>
      <c r="AQ72" s="64"/>
      <c r="AR72" s="64"/>
      <c r="AS72" s="64"/>
      <c r="AT72" s="64"/>
      <c r="AU72" s="64"/>
      <c r="AV72" s="64"/>
      <c r="AW72" s="64"/>
      <c r="AX72" s="64"/>
      <c r="AY72" s="64"/>
      <c r="AZ72" s="64"/>
      <c r="BA72" s="64"/>
      <c r="BB72" s="64"/>
      <c r="BC72" s="64"/>
      <c r="BD72" s="64"/>
      <c r="BE72" s="64"/>
      <c r="BF72" s="64"/>
      <c r="BG72" s="64"/>
      <c r="BH72" s="64"/>
      <c r="BI72" s="64"/>
      <c r="BJ72" s="64"/>
      <c r="BK72" s="64"/>
    </row>
    <row r="73" spans="8:63" x14ac:dyDescent="0.15">
      <c r="H73" s="64"/>
      <c r="I73" s="64"/>
      <c r="J73" s="64"/>
      <c r="K73" s="64"/>
      <c r="L73" s="64"/>
      <c r="M73" s="64"/>
      <c r="N73" s="64"/>
      <c r="O73" s="64"/>
      <c r="P73" s="64"/>
      <c r="Q73" s="64"/>
      <c r="R73" s="64"/>
      <c r="S73" s="64"/>
      <c r="T73" s="64"/>
      <c r="U73" s="64"/>
      <c r="V73" s="64"/>
      <c r="W73" s="64"/>
      <c r="X73" s="64"/>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row>
    <row r="74" spans="8:63" x14ac:dyDescent="0.15">
      <c r="H74" s="64"/>
      <c r="I74" s="64"/>
      <c r="J74" s="64"/>
      <c r="K74" s="64"/>
      <c r="L74" s="64"/>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row>
    <row r="75" spans="8:63" x14ac:dyDescent="0.15">
      <c r="H75" s="64"/>
      <c r="I75" s="64"/>
      <c r="J75" s="64"/>
      <c r="K75" s="64"/>
      <c r="L75" s="64"/>
      <c r="M75" s="64"/>
      <c r="N75" s="64"/>
      <c r="O75" s="64"/>
      <c r="P75" s="64"/>
      <c r="Q75" s="64"/>
      <c r="R75" s="64"/>
      <c r="S75" s="64"/>
      <c r="T75" s="64"/>
      <c r="U75" s="64"/>
      <c r="V75" s="64"/>
      <c r="W75" s="64"/>
      <c r="X75" s="64"/>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row>
    <row r="76" spans="8:63" x14ac:dyDescent="0.15">
      <c r="H76" s="64"/>
      <c r="I76" s="64"/>
      <c r="J76" s="64"/>
      <c r="K76" s="64"/>
      <c r="L76" s="64"/>
      <c r="M76" s="64"/>
      <c r="N76" s="64"/>
      <c r="O76" s="64"/>
      <c r="P76" s="64"/>
      <c r="Q76" s="64"/>
      <c r="R76" s="64"/>
      <c r="S76" s="64"/>
      <c r="T76" s="64"/>
      <c r="U76" s="64"/>
      <c r="V76" s="64"/>
      <c r="W76" s="64"/>
      <c r="X76" s="64"/>
      <c r="Y76" s="64"/>
      <c r="Z76" s="64"/>
      <c r="AA76" s="64"/>
      <c r="AB76" s="64"/>
      <c r="AC76" s="64"/>
      <c r="AD76" s="64"/>
      <c r="AE76" s="64"/>
      <c r="AF76" s="64"/>
      <c r="AG76" s="64"/>
      <c r="AH76" s="64"/>
      <c r="AI76" s="64"/>
      <c r="AJ76" s="64"/>
      <c r="AK76" s="64"/>
      <c r="AL76" s="64"/>
      <c r="AM76" s="64"/>
      <c r="AN76" s="64"/>
      <c r="AO76" s="64"/>
      <c r="AP76" s="64"/>
      <c r="AQ76" s="64"/>
      <c r="AR76" s="64"/>
      <c r="AS76" s="64"/>
      <c r="AT76" s="64"/>
      <c r="AU76" s="64"/>
      <c r="AV76" s="64"/>
      <c r="AW76" s="64"/>
      <c r="AX76" s="64"/>
      <c r="AY76" s="64"/>
      <c r="AZ76" s="64"/>
      <c r="BA76" s="64"/>
      <c r="BB76" s="64"/>
      <c r="BC76" s="64"/>
      <c r="BD76" s="64"/>
      <c r="BE76" s="64"/>
      <c r="BF76" s="64"/>
      <c r="BG76" s="64"/>
      <c r="BH76" s="64"/>
      <c r="BI76" s="64"/>
      <c r="BJ76" s="64"/>
      <c r="BK76" s="64"/>
    </row>
    <row r="77" spans="8:63" x14ac:dyDescent="0.15">
      <c r="H77" s="64"/>
      <c r="I77" s="64"/>
      <c r="J77" s="64"/>
      <c r="K77" s="64"/>
      <c r="L77" s="64"/>
      <c r="M77" s="64"/>
      <c r="N77" s="64"/>
      <c r="O77" s="64"/>
      <c r="P77" s="64"/>
      <c r="Q77" s="64"/>
      <c r="R77" s="64"/>
      <c r="S77" s="64"/>
      <c r="T77" s="64"/>
      <c r="U77" s="64"/>
      <c r="V77" s="64"/>
      <c r="W77" s="64"/>
      <c r="X77" s="64"/>
      <c r="Y77" s="64"/>
      <c r="Z77" s="64"/>
      <c r="AA77" s="64"/>
      <c r="AB77" s="64"/>
      <c r="AC77" s="64"/>
      <c r="AD77" s="64"/>
      <c r="AE77" s="64"/>
      <c r="AF77" s="64"/>
      <c r="AG77" s="64"/>
      <c r="AH77" s="64"/>
      <c r="AI77" s="64"/>
      <c r="AJ77" s="64"/>
      <c r="AK77" s="64"/>
      <c r="AL77" s="64"/>
      <c r="AM77" s="64"/>
      <c r="AN77" s="64"/>
      <c r="AO77" s="64"/>
      <c r="AP77" s="64"/>
      <c r="AQ77" s="64"/>
      <c r="AR77" s="64"/>
      <c r="AS77" s="64"/>
      <c r="AT77" s="64"/>
      <c r="AU77" s="64"/>
      <c r="AV77" s="64"/>
      <c r="AW77" s="64"/>
      <c r="AX77" s="64"/>
      <c r="AY77" s="64"/>
      <c r="AZ77" s="64"/>
      <c r="BA77" s="64"/>
      <c r="BB77" s="64"/>
      <c r="BC77" s="64"/>
      <c r="BD77" s="64"/>
      <c r="BE77" s="64"/>
      <c r="BF77" s="64"/>
      <c r="BG77" s="64"/>
      <c r="BH77" s="64"/>
      <c r="BI77" s="64"/>
      <c r="BJ77" s="64"/>
      <c r="BK77" s="64"/>
    </row>
    <row r="78" spans="8:63" x14ac:dyDescent="0.15">
      <c r="H78" s="64"/>
      <c r="I78" s="64"/>
      <c r="J78" s="64"/>
      <c r="K78" s="64"/>
      <c r="L78" s="64"/>
      <c r="M78" s="64"/>
      <c r="N78" s="64"/>
      <c r="O78" s="64"/>
      <c r="P78" s="64"/>
      <c r="Q78" s="64"/>
      <c r="R78" s="64"/>
      <c r="S78" s="64"/>
      <c r="T78" s="64"/>
      <c r="U78" s="64"/>
      <c r="V78" s="64"/>
      <c r="W78" s="64"/>
      <c r="X78" s="64"/>
      <c r="Y78" s="64"/>
      <c r="Z78" s="64"/>
      <c r="AA78" s="64"/>
      <c r="AB78" s="64"/>
      <c r="AC78" s="64"/>
      <c r="AD78" s="64"/>
      <c r="AE78" s="64"/>
      <c r="AF78" s="64"/>
      <c r="AG78" s="64"/>
      <c r="AH78" s="64"/>
      <c r="AI78" s="64"/>
      <c r="AJ78" s="64"/>
      <c r="AK78" s="64"/>
      <c r="AL78" s="64"/>
      <c r="AM78" s="64"/>
      <c r="AN78" s="64"/>
      <c r="AO78" s="64"/>
      <c r="AP78" s="64"/>
      <c r="AQ78" s="64"/>
      <c r="AR78" s="64"/>
      <c r="AS78" s="64"/>
      <c r="AT78" s="64"/>
      <c r="AU78" s="64"/>
      <c r="AV78" s="64"/>
      <c r="AW78" s="64"/>
      <c r="AX78" s="64"/>
      <c r="AY78" s="64"/>
      <c r="AZ78" s="64"/>
      <c r="BA78" s="64"/>
      <c r="BB78" s="64"/>
      <c r="BC78" s="64"/>
      <c r="BD78" s="64"/>
      <c r="BE78" s="64"/>
      <c r="BF78" s="64"/>
      <c r="BG78" s="64"/>
      <c r="BH78" s="64"/>
      <c r="BI78" s="64"/>
      <c r="BJ78" s="64"/>
      <c r="BK78" s="64"/>
    </row>
    <row r="79" spans="8:63" x14ac:dyDescent="0.15">
      <c r="H79" s="64"/>
      <c r="I79" s="64"/>
      <c r="J79" s="64"/>
      <c r="K79" s="64"/>
      <c r="L79" s="64"/>
      <c r="M79" s="64"/>
      <c r="N79" s="64"/>
      <c r="O79" s="64"/>
      <c r="P79" s="64"/>
      <c r="Q79" s="64"/>
      <c r="R79" s="64"/>
      <c r="S79" s="64"/>
      <c r="T79" s="64"/>
      <c r="U79" s="64"/>
      <c r="V79" s="64"/>
      <c r="W79" s="64"/>
      <c r="X79" s="64"/>
      <c r="Y79" s="64"/>
      <c r="Z79" s="64"/>
      <c r="AA79" s="64"/>
      <c r="AB79" s="64"/>
      <c r="AC79" s="64"/>
      <c r="AD79" s="64"/>
      <c r="AE79" s="64"/>
      <c r="AF79" s="64"/>
      <c r="AG79" s="64"/>
      <c r="AH79" s="64"/>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row>
    <row r="80" spans="8:63" x14ac:dyDescent="0.15">
      <c r="H80" s="64"/>
      <c r="I80" s="64"/>
      <c r="J80" s="64"/>
      <c r="K80" s="64"/>
      <c r="L80" s="64"/>
      <c r="M80" s="64"/>
      <c r="N80" s="64"/>
      <c r="O80" s="64"/>
      <c r="P80" s="64"/>
      <c r="Q80" s="64"/>
      <c r="R80" s="64"/>
      <c r="S80" s="64"/>
      <c r="T80" s="64"/>
      <c r="U80" s="64"/>
      <c r="V80" s="64"/>
      <c r="W80" s="64"/>
      <c r="X80" s="64"/>
      <c r="Y80" s="64"/>
      <c r="Z80" s="64"/>
      <c r="AA80" s="64"/>
      <c r="AB80" s="64"/>
      <c r="AC80" s="64"/>
      <c r="AD80" s="64"/>
      <c r="AE80" s="64"/>
      <c r="AF80" s="64"/>
      <c r="AG80" s="64"/>
      <c r="AH80" s="64"/>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row>
    <row r="81" spans="8:63" x14ac:dyDescent="0.15">
      <c r="H81" s="64"/>
      <c r="I81" s="64"/>
      <c r="J81" s="64"/>
      <c r="K81" s="64"/>
      <c r="L81" s="64"/>
      <c r="M81" s="64"/>
      <c r="N81" s="64"/>
      <c r="O81" s="64"/>
      <c r="P81" s="64"/>
      <c r="Q81" s="64"/>
      <c r="R81" s="64"/>
      <c r="S81" s="64"/>
      <c r="T81" s="64"/>
      <c r="U81" s="64"/>
      <c r="V81" s="64"/>
      <c r="W81" s="64"/>
      <c r="X81" s="64"/>
      <c r="Y81" s="64"/>
      <c r="Z81" s="64"/>
      <c r="AA81" s="64"/>
      <c r="AB81" s="64"/>
      <c r="AC81" s="64"/>
      <c r="AD81" s="64"/>
      <c r="AE81" s="64"/>
      <c r="AF81" s="64"/>
      <c r="AG81" s="64"/>
      <c r="AH81" s="64"/>
      <c r="AI81" s="64"/>
      <c r="AJ81" s="64"/>
      <c r="AK81" s="64"/>
      <c r="AL81" s="64"/>
      <c r="AM81" s="64"/>
      <c r="AN81" s="64"/>
      <c r="AO81" s="64"/>
      <c r="AP81" s="64"/>
      <c r="AQ81" s="64"/>
      <c r="AR81" s="64"/>
      <c r="AS81" s="64"/>
      <c r="AT81" s="64"/>
      <c r="AU81" s="64"/>
      <c r="AV81" s="64"/>
      <c r="AW81" s="64"/>
      <c r="AX81" s="64"/>
      <c r="AY81" s="64"/>
      <c r="AZ81" s="64"/>
      <c r="BA81" s="64"/>
      <c r="BB81" s="64"/>
      <c r="BC81" s="64"/>
      <c r="BD81" s="64"/>
      <c r="BE81" s="64"/>
      <c r="BF81" s="64"/>
      <c r="BG81" s="64"/>
      <c r="BH81" s="64"/>
      <c r="BI81" s="64"/>
      <c r="BJ81" s="64"/>
      <c r="BK81" s="64"/>
    </row>
    <row r="82" spans="8:63" x14ac:dyDescent="0.15">
      <c r="H82" s="64"/>
      <c r="I82" s="64"/>
      <c r="J82" s="64"/>
      <c r="K82" s="64"/>
      <c r="L82" s="64"/>
      <c r="M82" s="64"/>
      <c r="N82" s="64"/>
      <c r="O82" s="64"/>
      <c r="P82" s="64"/>
      <c r="Q82" s="64"/>
      <c r="R82" s="64"/>
      <c r="S82" s="64"/>
      <c r="T82" s="64"/>
      <c r="U82" s="64"/>
      <c r="V82" s="64"/>
      <c r="W82" s="64"/>
      <c r="X82" s="64"/>
      <c r="Y82" s="64"/>
      <c r="Z82" s="64"/>
      <c r="AA82" s="64"/>
      <c r="AB82" s="64"/>
      <c r="AC82" s="64"/>
      <c r="AD82" s="64"/>
      <c r="AE82" s="64"/>
      <c r="AF82" s="64"/>
      <c r="AG82" s="64"/>
      <c r="AH82" s="64"/>
      <c r="AI82" s="64"/>
      <c r="AJ82" s="64"/>
      <c r="AK82" s="64"/>
      <c r="AL82" s="64"/>
      <c r="AM82" s="64"/>
      <c r="AN82" s="64"/>
      <c r="AO82" s="64"/>
      <c r="AP82" s="64"/>
      <c r="AQ82" s="64"/>
      <c r="AR82" s="64"/>
      <c r="AS82" s="64"/>
      <c r="AT82" s="64"/>
      <c r="AU82" s="64"/>
      <c r="AV82" s="64"/>
      <c r="AW82" s="64"/>
      <c r="AX82" s="64"/>
      <c r="AY82" s="64"/>
      <c r="AZ82" s="64"/>
      <c r="BA82" s="64"/>
      <c r="BB82" s="64"/>
      <c r="BC82" s="64"/>
      <c r="BD82" s="64"/>
      <c r="BE82" s="64"/>
      <c r="BF82" s="64"/>
      <c r="BG82" s="64"/>
      <c r="BH82" s="64"/>
      <c r="BI82" s="64"/>
      <c r="BJ82" s="64"/>
      <c r="BK82" s="64"/>
    </row>
    <row r="83" spans="8:63" x14ac:dyDescent="0.15">
      <c r="H83" s="64"/>
      <c r="I83" s="64"/>
      <c r="J83" s="64"/>
      <c r="K83" s="64"/>
      <c r="L83" s="64"/>
      <c r="M83" s="64"/>
      <c r="N83" s="64"/>
      <c r="O83" s="64"/>
      <c r="P83" s="64"/>
      <c r="Q83" s="64"/>
      <c r="R83" s="64"/>
      <c r="S83" s="64"/>
      <c r="T83" s="64"/>
      <c r="U83" s="64"/>
      <c r="V83" s="64"/>
      <c r="W83" s="64"/>
      <c r="X83" s="64"/>
      <c r="Y83" s="64"/>
      <c r="Z83" s="64"/>
      <c r="AA83" s="64"/>
      <c r="AB83" s="64"/>
      <c r="AC83" s="64"/>
      <c r="AD83" s="64"/>
      <c r="AE83" s="64"/>
      <c r="AF83" s="64"/>
      <c r="AG83" s="64"/>
      <c r="AH83" s="64"/>
      <c r="AI83" s="64"/>
      <c r="AJ83" s="64"/>
      <c r="AK83" s="64"/>
      <c r="AL83" s="64"/>
      <c r="AM83" s="64"/>
      <c r="AN83" s="64"/>
      <c r="AO83" s="64"/>
      <c r="AP83" s="64"/>
      <c r="AQ83" s="64"/>
      <c r="AR83" s="64"/>
      <c r="AS83" s="64"/>
      <c r="AT83" s="64"/>
      <c r="AU83" s="64"/>
      <c r="AV83" s="64"/>
      <c r="AW83" s="64"/>
      <c r="AX83" s="64"/>
      <c r="AY83" s="64"/>
      <c r="AZ83" s="64"/>
      <c r="BA83" s="64"/>
      <c r="BB83" s="64"/>
      <c r="BC83" s="64"/>
      <c r="BD83" s="64"/>
      <c r="BE83" s="64"/>
      <c r="BF83" s="64"/>
      <c r="BG83" s="64"/>
      <c r="BH83" s="64"/>
      <c r="BI83" s="64"/>
      <c r="BJ83" s="64"/>
      <c r="BK83" s="64"/>
    </row>
    <row r="84" spans="8:63" x14ac:dyDescent="0.15">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64"/>
      <c r="AZ84" s="64"/>
      <c r="BA84" s="64"/>
      <c r="BB84" s="64"/>
      <c r="BC84" s="64"/>
      <c r="BD84" s="64"/>
      <c r="BE84" s="64"/>
      <c r="BF84" s="64"/>
      <c r="BG84" s="64"/>
      <c r="BH84" s="64"/>
      <c r="BI84" s="64"/>
      <c r="BJ84" s="64"/>
      <c r="BK84" s="64"/>
    </row>
    <row r="85" spans="8:63" x14ac:dyDescent="0.15">
      <c r="H85" s="64"/>
      <c r="I85" s="64"/>
      <c r="J85" s="64"/>
      <c r="K85" s="64"/>
      <c r="L85" s="64"/>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row>
    <row r="86" spans="8:63" x14ac:dyDescent="0.15">
      <c r="H86" s="64"/>
      <c r="I86" s="64"/>
      <c r="J86" s="64"/>
      <c r="K86" s="64"/>
      <c r="L86" s="64"/>
      <c r="M86" s="64"/>
      <c r="N86" s="64"/>
      <c r="O86" s="64"/>
      <c r="P86" s="64"/>
      <c r="Q86" s="64"/>
      <c r="R86" s="64"/>
      <c r="S86" s="64"/>
      <c r="T86" s="64"/>
      <c r="U86" s="64"/>
      <c r="V86" s="64"/>
      <c r="W86" s="64"/>
      <c r="X86" s="64"/>
      <c r="Y86" s="64"/>
      <c r="Z86" s="64"/>
      <c r="AA86" s="64"/>
      <c r="AB86" s="64"/>
      <c r="AC86" s="64"/>
      <c r="AD86" s="64"/>
      <c r="AE86" s="64"/>
      <c r="AF86" s="64"/>
      <c r="AG86" s="64"/>
      <c r="AH86" s="64"/>
      <c r="AI86" s="64"/>
      <c r="AJ86" s="64"/>
      <c r="AK86" s="64"/>
      <c r="AL86" s="64"/>
      <c r="AM86" s="64"/>
      <c r="AN86" s="64"/>
      <c r="AO86" s="64"/>
      <c r="AP86" s="64"/>
      <c r="AQ86" s="64"/>
      <c r="AR86" s="64"/>
      <c r="AS86" s="64"/>
      <c r="AT86" s="64"/>
      <c r="AU86" s="64"/>
      <c r="AV86" s="64"/>
      <c r="AW86" s="64"/>
      <c r="AX86" s="64"/>
      <c r="AY86" s="64"/>
      <c r="AZ86" s="64"/>
      <c r="BA86" s="64"/>
      <c r="BB86" s="64"/>
      <c r="BC86" s="64"/>
      <c r="BD86" s="64"/>
      <c r="BE86" s="64"/>
      <c r="BF86" s="64"/>
      <c r="BG86" s="64"/>
      <c r="BH86" s="64"/>
      <c r="BI86" s="64"/>
      <c r="BJ86" s="64"/>
      <c r="BK86" s="64"/>
    </row>
    <row r="87" spans="8:63" x14ac:dyDescent="0.15">
      <c r="H87" s="64"/>
      <c r="I87" s="64"/>
      <c r="J87" s="64"/>
      <c r="K87" s="64"/>
      <c r="L87" s="64"/>
      <c r="M87" s="64"/>
      <c r="N87" s="64"/>
      <c r="O87" s="64"/>
      <c r="P87" s="64"/>
      <c r="Q87" s="64"/>
      <c r="R87" s="64"/>
      <c r="S87" s="64"/>
      <c r="T87" s="64"/>
      <c r="U87" s="64"/>
      <c r="V87" s="64"/>
      <c r="W87" s="64"/>
      <c r="X87" s="64"/>
      <c r="Y87" s="64"/>
      <c r="Z87" s="64"/>
      <c r="AA87" s="64"/>
      <c r="AB87" s="64"/>
      <c r="AC87" s="64"/>
      <c r="AD87" s="64"/>
      <c r="AE87" s="64"/>
      <c r="AF87" s="64"/>
      <c r="AG87" s="64"/>
      <c r="AH87" s="64"/>
      <c r="AI87" s="64"/>
      <c r="AJ87" s="64"/>
      <c r="AK87" s="64"/>
      <c r="AL87" s="64"/>
      <c r="AM87" s="64"/>
      <c r="AN87" s="64"/>
      <c r="AO87" s="64"/>
      <c r="AP87" s="64"/>
      <c r="AQ87" s="64"/>
      <c r="AR87" s="64"/>
      <c r="AS87" s="64"/>
      <c r="AT87" s="64"/>
      <c r="AU87" s="64"/>
      <c r="AV87" s="64"/>
      <c r="AW87" s="64"/>
      <c r="AX87" s="64"/>
      <c r="AY87" s="64"/>
      <c r="AZ87" s="64"/>
      <c r="BA87" s="64"/>
      <c r="BB87" s="64"/>
      <c r="BC87" s="64"/>
      <c r="BD87" s="64"/>
      <c r="BE87" s="64"/>
      <c r="BF87" s="64"/>
      <c r="BG87" s="64"/>
      <c r="BH87" s="64"/>
      <c r="BI87" s="64"/>
      <c r="BJ87" s="64"/>
      <c r="BK87" s="64"/>
    </row>
    <row r="88" spans="8:63" x14ac:dyDescent="0.15">
      <c r="H88" s="64"/>
      <c r="I88" s="64"/>
      <c r="J88" s="64"/>
      <c r="K88" s="64"/>
      <c r="L88" s="64"/>
      <c r="M88" s="64"/>
      <c r="N88" s="64"/>
      <c r="O88" s="64"/>
      <c r="P88" s="64"/>
      <c r="Q88" s="64"/>
      <c r="R88" s="64"/>
      <c r="S88" s="64"/>
      <c r="T88" s="64"/>
      <c r="U88" s="64"/>
      <c r="V88" s="64"/>
      <c r="W88" s="64"/>
      <c r="X88" s="64"/>
      <c r="Y88" s="64"/>
      <c r="Z88" s="64"/>
      <c r="AA88" s="64"/>
      <c r="AB88" s="64"/>
      <c r="AC88" s="64"/>
      <c r="AD88" s="64"/>
      <c r="AE88" s="64"/>
      <c r="AF88" s="64"/>
      <c r="AG88" s="64"/>
      <c r="AH88" s="64"/>
      <c r="AI88" s="64"/>
      <c r="AJ88" s="64"/>
      <c r="AK88" s="64"/>
      <c r="AL88" s="64"/>
      <c r="AM88" s="64"/>
      <c r="AN88" s="64"/>
      <c r="AO88" s="64"/>
      <c r="AP88" s="64"/>
      <c r="AQ88" s="64"/>
      <c r="AR88" s="64"/>
      <c r="AS88" s="64"/>
      <c r="AT88" s="64"/>
      <c r="AU88" s="64"/>
      <c r="AV88" s="64"/>
      <c r="AW88" s="64"/>
      <c r="AX88" s="64"/>
      <c r="AY88" s="64"/>
      <c r="AZ88" s="64"/>
      <c r="BA88" s="64"/>
      <c r="BB88" s="64"/>
      <c r="BC88" s="64"/>
      <c r="BD88" s="64"/>
      <c r="BE88" s="64"/>
      <c r="BF88" s="64"/>
      <c r="BG88" s="64"/>
      <c r="BH88" s="64"/>
      <c r="BI88" s="64"/>
      <c r="BJ88" s="64"/>
      <c r="BK88" s="64"/>
    </row>
    <row r="89" spans="8:63" x14ac:dyDescent="0.15">
      <c r="H89" s="64"/>
      <c r="I89" s="64"/>
      <c r="J89" s="64"/>
      <c r="K89" s="64"/>
      <c r="L89" s="64"/>
      <c r="M89" s="64"/>
      <c r="N89" s="64"/>
      <c r="O89" s="64"/>
      <c r="P89" s="64"/>
      <c r="Q89" s="64"/>
      <c r="R89" s="64"/>
      <c r="S89" s="64"/>
      <c r="T89" s="64"/>
      <c r="U89" s="64"/>
      <c r="V89" s="64"/>
      <c r="W89" s="64"/>
      <c r="X89" s="64"/>
      <c r="Y89" s="64"/>
      <c r="Z89" s="64"/>
      <c r="AA89" s="64"/>
      <c r="AB89" s="64"/>
      <c r="AC89" s="64"/>
      <c r="AD89" s="64"/>
      <c r="AE89" s="64"/>
      <c r="AF89" s="64"/>
      <c r="AG89" s="64"/>
      <c r="AH89" s="64"/>
      <c r="AI89" s="64"/>
      <c r="AJ89" s="64"/>
      <c r="AK89" s="64"/>
      <c r="AL89" s="64"/>
      <c r="AM89" s="64"/>
      <c r="AN89" s="64"/>
      <c r="AO89" s="64"/>
      <c r="AP89" s="64"/>
      <c r="AQ89" s="64"/>
      <c r="AR89" s="64"/>
      <c r="AS89" s="64"/>
      <c r="AT89" s="64"/>
      <c r="AU89" s="64"/>
      <c r="AV89" s="64"/>
      <c r="AW89" s="64"/>
      <c r="AX89" s="64"/>
      <c r="AY89" s="64"/>
      <c r="AZ89" s="64"/>
      <c r="BA89" s="64"/>
      <c r="BB89" s="64"/>
      <c r="BC89" s="64"/>
      <c r="BD89" s="64"/>
      <c r="BE89" s="64"/>
      <c r="BF89" s="64"/>
      <c r="BG89" s="64"/>
      <c r="BH89" s="64"/>
      <c r="BI89" s="64"/>
      <c r="BJ89" s="64"/>
      <c r="BK89" s="64"/>
    </row>
    <row r="90" spans="8:63" x14ac:dyDescent="0.15">
      <c r="H90" s="64"/>
      <c r="I90" s="64"/>
      <c r="J90" s="64"/>
      <c r="K90" s="64"/>
      <c r="L90" s="64"/>
      <c r="M90" s="64"/>
      <c r="N90" s="64"/>
      <c r="O90" s="64"/>
      <c r="P90" s="64"/>
      <c r="Q90" s="64"/>
      <c r="R90" s="64"/>
      <c r="S90" s="64"/>
      <c r="T90" s="64"/>
      <c r="U90" s="64"/>
      <c r="V90" s="64"/>
      <c r="W90" s="64"/>
      <c r="X90" s="64"/>
      <c r="Y90" s="64"/>
      <c r="Z90" s="64"/>
      <c r="AA90" s="64"/>
      <c r="AB90" s="64"/>
      <c r="AC90" s="64"/>
      <c r="AD90" s="64"/>
      <c r="AE90" s="64"/>
      <c r="AF90" s="64"/>
      <c r="AG90" s="64"/>
      <c r="AH90" s="64"/>
      <c r="AI90" s="64"/>
      <c r="AJ90" s="64"/>
      <c r="AK90" s="64"/>
      <c r="AL90" s="64"/>
      <c r="AM90" s="64"/>
      <c r="AN90" s="64"/>
      <c r="AO90" s="64"/>
      <c r="AP90" s="64"/>
      <c r="AQ90" s="64"/>
      <c r="AR90" s="64"/>
      <c r="AS90" s="64"/>
      <c r="AT90" s="64"/>
      <c r="AU90" s="64"/>
      <c r="AV90" s="64"/>
      <c r="AW90" s="64"/>
      <c r="AX90" s="64"/>
      <c r="AY90" s="64"/>
      <c r="AZ90" s="64"/>
      <c r="BA90" s="64"/>
      <c r="BB90" s="64"/>
      <c r="BC90" s="64"/>
      <c r="BD90" s="64"/>
      <c r="BE90" s="64"/>
      <c r="BF90" s="64"/>
      <c r="BG90" s="64"/>
      <c r="BH90" s="64"/>
      <c r="BI90" s="64"/>
      <c r="BJ90" s="64"/>
      <c r="BK90" s="64"/>
    </row>
    <row r="91" spans="8:63" x14ac:dyDescent="0.15">
      <c r="H91" s="64"/>
      <c r="I91" s="64"/>
      <c r="J91" s="64"/>
      <c r="K91" s="64"/>
      <c r="L91" s="64"/>
      <c r="M91" s="64"/>
      <c r="N91" s="64"/>
      <c r="O91" s="64"/>
      <c r="P91" s="64"/>
      <c r="Q91" s="64"/>
      <c r="R91" s="64"/>
      <c r="S91" s="64"/>
      <c r="T91" s="64"/>
      <c r="U91" s="64"/>
      <c r="V91" s="64"/>
      <c r="W91" s="64"/>
      <c r="X91" s="64"/>
      <c r="Y91" s="64"/>
      <c r="Z91" s="64"/>
      <c r="AA91" s="64"/>
      <c r="AB91" s="64"/>
      <c r="AC91" s="64"/>
      <c r="AD91" s="64"/>
      <c r="AE91" s="64"/>
      <c r="AF91" s="64"/>
      <c r="AG91" s="64"/>
      <c r="AH91" s="64"/>
      <c r="AI91" s="64"/>
      <c r="AJ91" s="64"/>
      <c r="AK91" s="64"/>
      <c r="AL91" s="64"/>
      <c r="AM91" s="64"/>
      <c r="AN91" s="64"/>
      <c r="AO91" s="64"/>
      <c r="AP91" s="64"/>
      <c r="AQ91" s="64"/>
      <c r="AR91" s="64"/>
      <c r="AS91" s="64"/>
      <c r="AT91" s="64"/>
      <c r="AU91" s="64"/>
      <c r="AV91" s="64"/>
      <c r="AW91" s="64"/>
      <c r="AX91" s="64"/>
      <c r="AY91" s="64"/>
      <c r="AZ91" s="64"/>
      <c r="BA91" s="64"/>
      <c r="BB91" s="64"/>
      <c r="BC91" s="64"/>
      <c r="BD91" s="64"/>
      <c r="BE91" s="64"/>
      <c r="BF91" s="64"/>
      <c r="BG91" s="64"/>
      <c r="BH91" s="64"/>
      <c r="BI91" s="64"/>
      <c r="BJ91" s="64"/>
      <c r="BK91" s="64"/>
    </row>
    <row r="92" spans="8:63" x14ac:dyDescent="0.15">
      <c r="H92" s="64"/>
      <c r="I92" s="64"/>
      <c r="J92" s="64"/>
      <c r="K92" s="64"/>
      <c r="L92" s="64"/>
      <c r="M92" s="64"/>
      <c r="N92" s="64"/>
      <c r="O92" s="64"/>
      <c r="P92" s="64"/>
      <c r="Q92" s="64"/>
      <c r="R92" s="64"/>
      <c r="S92" s="64"/>
      <c r="T92" s="64"/>
      <c r="U92" s="64"/>
      <c r="V92" s="64"/>
      <c r="W92" s="64"/>
      <c r="X92" s="64"/>
      <c r="Y92" s="64"/>
      <c r="Z92" s="64"/>
      <c r="AA92" s="64"/>
      <c r="AB92" s="64"/>
      <c r="AC92" s="64"/>
      <c r="AD92" s="64"/>
      <c r="AE92" s="64"/>
      <c r="AF92" s="64"/>
      <c r="AG92" s="64"/>
      <c r="AH92" s="64"/>
      <c r="AI92" s="64"/>
      <c r="AJ92" s="64"/>
      <c r="AK92" s="64"/>
      <c r="AL92" s="64"/>
      <c r="AM92" s="64"/>
      <c r="AN92" s="64"/>
      <c r="AO92" s="64"/>
      <c r="AP92" s="64"/>
      <c r="AQ92" s="64"/>
      <c r="AR92" s="64"/>
      <c r="AS92" s="64"/>
      <c r="AT92" s="64"/>
      <c r="AU92" s="64"/>
      <c r="AV92" s="64"/>
      <c r="AW92" s="64"/>
      <c r="AX92" s="64"/>
      <c r="AY92" s="64"/>
      <c r="AZ92" s="64"/>
      <c r="BA92" s="64"/>
      <c r="BB92" s="64"/>
      <c r="BC92" s="64"/>
      <c r="BD92" s="64"/>
      <c r="BE92" s="64"/>
      <c r="BF92" s="64"/>
      <c r="BG92" s="64"/>
      <c r="BH92" s="64"/>
      <c r="BI92" s="64"/>
      <c r="BJ92" s="64"/>
      <c r="BK92" s="64"/>
    </row>
    <row r="93" spans="8:63" x14ac:dyDescent="0.15">
      <c r="H93" s="64"/>
      <c r="I93" s="64"/>
      <c r="J93" s="64"/>
      <c r="K93" s="64"/>
      <c r="L93" s="64"/>
      <c r="M93" s="64"/>
      <c r="N93" s="64"/>
      <c r="O93" s="64"/>
      <c r="P93" s="64"/>
      <c r="Q93" s="64"/>
      <c r="R93" s="64"/>
      <c r="S93" s="64"/>
      <c r="T93" s="64"/>
      <c r="U93" s="64"/>
      <c r="V93" s="64"/>
      <c r="W93" s="64"/>
      <c r="X93" s="64"/>
      <c r="Y93" s="64"/>
      <c r="Z93" s="64"/>
      <c r="AA93" s="64"/>
      <c r="AB93" s="64"/>
      <c r="AC93" s="64"/>
      <c r="AD93" s="64"/>
      <c r="AE93" s="64"/>
      <c r="AF93" s="64"/>
      <c r="AG93" s="64"/>
      <c r="AH93" s="64"/>
      <c r="AI93" s="64"/>
      <c r="AJ93" s="64"/>
      <c r="AK93" s="64"/>
      <c r="AL93" s="64"/>
      <c r="AM93" s="64"/>
      <c r="AN93" s="64"/>
      <c r="AO93" s="64"/>
      <c r="AP93" s="64"/>
      <c r="AQ93" s="64"/>
      <c r="AR93" s="64"/>
      <c r="AS93" s="64"/>
      <c r="AT93" s="64"/>
      <c r="AU93" s="64"/>
      <c r="AV93" s="64"/>
      <c r="AW93" s="64"/>
      <c r="AX93" s="64"/>
      <c r="AY93" s="64"/>
      <c r="AZ93" s="64"/>
      <c r="BA93" s="64"/>
      <c r="BB93" s="64"/>
      <c r="BC93" s="64"/>
      <c r="BD93" s="64"/>
      <c r="BE93" s="64"/>
      <c r="BF93" s="64"/>
      <c r="BG93" s="64"/>
      <c r="BH93" s="64"/>
      <c r="BI93" s="64"/>
      <c r="BJ93" s="64"/>
      <c r="BK93" s="64"/>
    </row>
    <row r="94" spans="8:63" x14ac:dyDescent="0.15">
      <c r="H94" s="64"/>
      <c r="I94" s="64"/>
      <c r="J94" s="64"/>
      <c r="K94" s="64"/>
      <c r="L94" s="64"/>
      <c r="M94" s="64"/>
      <c r="N94" s="64"/>
      <c r="O94" s="64"/>
      <c r="P94" s="64"/>
      <c r="Q94" s="64"/>
      <c r="R94" s="64"/>
      <c r="S94" s="64"/>
      <c r="T94" s="64"/>
      <c r="U94" s="64"/>
      <c r="V94" s="64"/>
      <c r="W94" s="64"/>
      <c r="X94" s="64"/>
      <c r="Y94" s="64"/>
      <c r="Z94" s="64"/>
      <c r="AA94" s="64"/>
      <c r="AB94" s="64"/>
      <c r="AC94" s="64"/>
      <c r="AD94" s="64"/>
      <c r="AE94" s="64"/>
      <c r="AF94" s="64"/>
      <c r="AG94" s="64"/>
      <c r="AH94" s="64"/>
      <c r="AI94" s="64"/>
      <c r="AJ94" s="64"/>
      <c r="AK94" s="64"/>
      <c r="AL94" s="64"/>
      <c r="AM94" s="64"/>
      <c r="AN94" s="64"/>
      <c r="AO94" s="64"/>
      <c r="AP94" s="64"/>
      <c r="AQ94" s="64"/>
      <c r="AR94" s="64"/>
      <c r="AS94" s="64"/>
      <c r="AT94" s="64"/>
      <c r="AU94" s="64"/>
      <c r="AV94" s="64"/>
      <c r="AW94" s="64"/>
      <c r="AX94" s="64"/>
      <c r="AY94" s="64"/>
      <c r="AZ94" s="64"/>
      <c r="BA94" s="64"/>
      <c r="BB94" s="64"/>
      <c r="BC94" s="64"/>
      <c r="BD94" s="64"/>
      <c r="BE94" s="64"/>
      <c r="BF94" s="64"/>
      <c r="BG94" s="64"/>
      <c r="BH94" s="64"/>
      <c r="BI94" s="64"/>
      <c r="BJ94" s="64"/>
      <c r="BK94" s="64"/>
    </row>
    <row r="95" spans="8:63" x14ac:dyDescent="0.15">
      <c r="H95" s="64"/>
      <c r="I95" s="64"/>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64"/>
      <c r="AL95" s="64"/>
      <c r="AM95" s="64"/>
      <c r="AN95" s="64"/>
      <c r="AO95" s="64"/>
      <c r="AP95" s="64"/>
      <c r="AQ95" s="64"/>
      <c r="AR95" s="64"/>
      <c r="AS95" s="64"/>
      <c r="AT95" s="64"/>
      <c r="AU95" s="64"/>
      <c r="AV95" s="64"/>
      <c r="AW95" s="64"/>
      <c r="AX95" s="64"/>
      <c r="AY95" s="64"/>
      <c r="AZ95" s="64"/>
      <c r="BA95" s="64"/>
      <c r="BB95" s="64"/>
      <c r="BC95" s="64"/>
      <c r="BD95" s="64"/>
      <c r="BE95" s="64"/>
      <c r="BF95" s="64"/>
      <c r="BG95" s="64"/>
      <c r="BH95" s="64"/>
      <c r="BI95" s="64"/>
      <c r="BJ95" s="64"/>
      <c r="BK95" s="64"/>
    </row>
    <row r="96" spans="8:63" x14ac:dyDescent="0.15">
      <c r="H96" s="64"/>
      <c r="I96" s="64"/>
      <c r="J96" s="64"/>
      <c r="K96" s="64"/>
      <c r="L96" s="64"/>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row>
    <row r="97" spans="8:63" x14ac:dyDescent="0.15">
      <c r="H97" s="64"/>
      <c r="I97" s="64"/>
      <c r="J97" s="64"/>
      <c r="K97" s="64"/>
      <c r="L97" s="64"/>
      <c r="M97" s="64"/>
      <c r="N97" s="64"/>
      <c r="O97" s="64"/>
      <c r="P97" s="64"/>
      <c r="Q97" s="64"/>
      <c r="R97" s="64"/>
      <c r="S97" s="64"/>
      <c r="T97" s="64"/>
      <c r="U97" s="64"/>
      <c r="V97" s="64"/>
      <c r="W97" s="64"/>
      <c r="X97" s="64"/>
      <c r="Y97" s="64"/>
      <c r="Z97" s="64"/>
      <c r="AA97" s="64"/>
      <c r="AB97" s="64"/>
      <c r="AC97" s="64"/>
      <c r="AD97" s="64"/>
      <c r="AE97" s="64"/>
      <c r="AF97" s="64"/>
      <c r="AG97" s="64"/>
      <c r="AH97" s="64"/>
      <c r="AI97" s="64"/>
      <c r="AJ97" s="64"/>
      <c r="AK97" s="64"/>
      <c r="AL97" s="64"/>
      <c r="AM97" s="64"/>
      <c r="AN97" s="64"/>
      <c r="AO97" s="64"/>
      <c r="AP97" s="64"/>
      <c r="AQ97" s="64"/>
      <c r="AR97" s="64"/>
      <c r="AS97" s="64"/>
      <c r="AT97" s="64"/>
      <c r="AU97" s="64"/>
      <c r="AV97" s="64"/>
      <c r="AW97" s="64"/>
      <c r="AX97" s="64"/>
      <c r="AY97" s="64"/>
      <c r="AZ97" s="64"/>
      <c r="BA97" s="64"/>
      <c r="BB97" s="64"/>
      <c r="BC97" s="64"/>
      <c r="BD97" s="64"/>
      <c r="BE97" s="64"/>
      <c r="BF97" s="64"/>
      <c r="BG97" s="64"/>
      <c r="BH97" s="64"/>
      <c r="BI97" s="64"/>
      <c r="BJ97" s="64"/>
      <c r="BK97" s="64"/>
    </row>
    <row r="98" spans="8:63" x14ac:dyDescent="0.15">
      <c r="H98" s="64"/>
      <c r="I98" s="64"/>
      <c r="J98" s="64"/>
      <c r="K98" s="64"/>
      <c r="L98" s="64"/>
      <c r="M98" s="64"/>
      <c r="N98" s="64"/>
      <c r="O98" s="64"/>
      <c r="P98" s="64"/>
      <c r="Q98" s="64"/>
      <c r="R98" s="64"/>
      <c r="S98" s="64"/>
      <c r="T98" s="64"/>
      <c r="U98" s="64"/>
      <c r="V98" s="64"/>
      <c r="W98" s="64"/>
      <c r="X98" s="64"/>
      <c r="Y98" s="64"/>
      <c r="Z98" s="64"/>
      <c r="AA98" s="64"/>
      <c r="AB98" s="64"/>
      <c r="AC98" s="64"/>
      <c r="AD98" s="64"/>
      <c r="AE98" s="64"/>
      <c r="AF98" s="64"/>
      <c r="AG98" s="64"/>
      <c r="AH98" s="64"/>
      <c r="AI98" s="64"/>
      <c r="AJ98" s="64"/>
      <c r="AK98" s="64"/>
      <c r="AL98" s="64"/>
      <c r="AM98" s="64"/>
      <c r="AN98" s="64"/>
      <c r="AO98" s="64"/>
      <c r="AP98" s="64"/>
      <c r="AQ98" s="64"/>
      <c r="AR98" s="64"/>
      <c r="AS98" s="64"/>
      <c r="AT98" s="64"/>
      <c r="AU98" s="64"/>
      <c r="AV98" s="64"/>
      <c r="AW98" s="64"/>
      <c r="AX98" s="64"/>
      <c r="AY98" s="64"/>
      <c r="AZ98" s="64"/>
      <c r="BA98" s="64"/>
      <c r="BB98" s="64"/>
      <c r="BC98" s="64"/>
      <c r="BD98" s="64"/>
      <c r="BE98" s="64"/>
      <c r="BF98" s="64"/>
      <c r="BG98" s="64"/>
      <c r="BH98" s="64"/>
      <c r="BI98" s="64"/>
      <c r="BJ98" s="64"/>
      <c r="BK98" s="64"/>
    </row>
    <row r="99" spans="8:63" x14ac:dyDescent="0.15">
      <c r="H99" s="64"/>
      <c r="I99" s="64"/>
      <c r="J99" s="64"/>
      <c r="K99" s="64"/>
      <c r="L99" s="64"/>
      <c r="M99" s="64"/>
      <c r="N99" s="64"/>
      <c r="O99" s="64"/>
      <c r="P99" s="64"/>
      <c r="Q99" s="64"/>
      <c r="R99" s="64"/>
      <c r="S99" s="64"/>
      <c r="T99" s="64"/>
      <c r="U99" s="64"/>
      <c r="V99" s="64"/>
      <c r="W99" s="64"/>
      <c r="X99" s="64"/>
      <c r="Y99" s="64"/>
      <c r="Z99" s="64"/>
      <c r="AA99" s="64"/>
      <c r="AB99" s="64"/>
      <c r="AC99" s="64"/>
      <c r="AD99" s="64"/>
      <c r="AE99" s="64"/>
      <c r="AF99" s="64"/>
      <c r="AG99" s="64"/>
      <c r="AH99" s="64"/>
      <c r="AI99" s="64"/>
      <c r="AJ99" s="64"/>
      <c r="AK99" s="64"/>
      <c r="AL99" s="64"/>
      <c r="AM99" s="64"/>
      <c r="AN99" s="64"/>
      <c r="AO99" s="64"/>
      <c r="AP99" s="64"/>
      <c r="AQ99" s="64"/>
      <c r="AR99" s="64"/>
      <c r="AS99" s="64"/>
      <c r="AT99" s="64"/>
      <c r="AU99" s="64"/>
      <c r="AV99" s="64"/>
      <c r="AW99" s="64"/>
      <c r="AX99" s="64"/>
      <c r="AY99" s="64"/>
      <c r="AZ99" s="64"/>
      <c r="BA99" s="64"/>
      <c r="BB99" s="64"/>
      <c r="BC99" s="64"/>
      <c r="BD99" s="64"/>
      <c r="BE99" s="64"/>
      <c r="BF99" s="64"/>
      <c r="BG99" s="64"/>
      <c r="BH99" s="64"/>
      <c r="BI99" s="64"/>
      <c r="BJ99" s="64"/>
      <c r="BK99" s="64"/>
    </row>
    <row r="100" spans="8:63" x14ac:dyDescent="0.15">
      <c r="H100" s="64"/>
      <c r="I100" s="64"/>
      <c r="J100" s="64"/>
      <c r="K100" s="64"/>
      <c r="L100" s="64"/>
      <c r="M100" s="64"/>
      <c r="N100" s="64"/>
      <c r="O100" s="64"/>
      <c r="P100" s="64"/>
      <c r="Q100" s="64"/>
      <c r="R100" s="64"/>
      <c r="S100" s="64"/>
      <c r="T100" s="64"/>
      <c r="U100" s="64"/>
      <c r="V100" s="64"/>
      <c r="W100" s="64"/>
      <c r="X100" s="64"/>
      <c r="Y100" s="64"/>
      <c r="Z100" s="64"/>
      <c r="AA100" s="64"/>
      <c r="AB100" s="64"/>
      <c r="AC100" s="64"/>
      <c r="AD100" s="64"/>
      <c r="AE100" s="64"/>
      <c r="AF100" s="64"/>
      <c r="AG100" s="64"/>
      <c r="AH100" s="64"/>
      <c r="AI100" s="64"/>
      <c r="AJ100" s="64"/>
      <c r="AK100" s="64"/>
      <c r="AL100" s="64"/>
      <c r="AM100" s="64"/>
      <c r="AN100" s="64"/>
      <c r="AO100" s="64"/>
      <c r="AP100" s="64"/>
      <c r="AQ100" s="64"/>
      <c r="AR100" s="64"/>
      <c r="AS100" s="64"/>
      <c r="AT100" s="64"/>
      <c r="AU100" s="64"/>
      <c r="AV100" s="64"/>
      <c r="AW100" s="64"/>
      <c r="AX100" s="64"/>
      <c r="AY100" s="64"/>
      <c r="AZ100" s="64"/>
      <c r="BA100" s="64"/>
      <c r="BB100" s="64"/>
      <c r="BC100" s="64"/>
      <c r="BD100" s="64"/>
      <c r="BE100" s="64"/>
      <c r="BF100" s="64"/>
      <c r="BG100" s="64"/>
      <c r="BH100" s="64"/>
      <c r="BI100" s="64"/>
      <c r="BJ100" s="64"/>
      <c r="BK100" s="64"/>
    </row>
    <row r="101" spans="8:63" x14ac:dyDescent="0.15">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64"/>
      <c r="AS101" s="64"/>
      <c r="AT101" s="64"/>
      <c r="AU101" s="64"/>
      <c r="AV101" s="64"/>
      <c r="AW101" s="64"/>
      <c r="AX101" s="64"/>
      <c r="AY101" s="64"/>
      <c r="AZ101" s="64"/>
      <c r="BA101" s="64"/>
      <c r="BB101" s="64"/>
      <c r="BC101" s="64"/>
      <c r="BD101" s="64"/>
      <c r="BE101" s="64"/>
      <c r="BF101" s="64"/>
      <c r="BG101" s="64"/>
      <c r="BH101" s="64"/>
      <c r="BI101" s="64"/>
      <c r="BJ101" s="64"/>
      <c r="BK101" s="64"/>
    </row>
    <row r="102" spans="8:63" x14ac:dyDescent="0.15">
      <c r="H102" s="64"/>
      <c r="I102" s="64"/>
      <c r="J102" s="64"/>
      <c r="K102" s="64"/>
      <c r="L102" s="64"/>
      <c r="M102" s="64"/>
      <c r="N102" s="64"/>
      <c r="O102" s="64"/>
      <c r="P102" s="64"/>
      <c r="Q102" s="64"/>
      <c r="R102" s="64"/>
      <c r="S102" s="64"/>
      <c r="T102" s="64"/>
      <c r="U102" s="64"/>
      <c r="V102" s="64"/>
      <c r="W102" s="64"/>
      <c r="X102" s="64"/>
      <c r="Y102" s="64"/>
      <c r="Z102" s="64"/>
      <c r="AA102" s="64"/>
      <c r="AB102" s="64"/>
      <c r="AC102" s="64"/>
      <c r="AD102" s="64"/>
      <c r="AE102" s="64"/>
      <c r="AF102" s="64"/>
      <c r="AG102" s="64"/>
      <c r="AH102" s="64"/>
      <c r="AI102" s="64"/>
      <c r="AJ102" s="64"/>
      <c r="AK102" s="64"/>
      <c r="AL102" s="64"/>
      <c r="AM102" s="64"/>
      <c r="AN102" s="64"/>
      <c r="AO102" s="64"/>
      <c r="AP102" s="64"/>
      <c r="AQ102" s="64"/>
      <c r="AR102" s="64"/>
      <c r="AS102" s="64"/>
      <c r="AT102" s="64"/>
      <c r="AU102" s="64"/>
      <c r="AV102" s="64"/>
      <c r="AW102" s="64"/>
      <c r="AX102" s="64"/>
      <c r="AY102" s="64"/>
      <c r="AZ102" s="64"/>
      <c r="BA102" s="64"/>
      <c r="BB102" s="64"/>
      <c r="BC102" s="64"/>
      <c r="BD102" s="64"/>
      <c r="BE102" s="64"/>
      <c r="BF102" s="64"/>
      <c r="BG102" s="64"/>
      <c r="BH102" s="64"/>
      <c r="BI102" s="64"/>
      <c r="BJ102" s="64"/>
      <c r="BK102" s="64"/>
    </row>
    <row r="103" spans="8:63" x14ac:dyDescent="0.15">
      <c r="H103" s="64"/>
      <c r="I103" s="64"/>
      <c r="J103" s="64"/>
      <c r="K103" s="64"/>
      <c r="L103" s="64"/>
      <c r="M103" s="64"/>
      <c r="N103" s="64"/>
      <c r="O103" s="64"/>
      <c r="P103" s="64"/>
      <c r="Q103" s="64"/>
      <c r="R103" s="64"/>
      <c r="S103" s="64"/>
      <c r="T103" s="64"/>
      <c r="U103" s="64"/>
      <c r="V103" s="64"/>
      <c r="W103" s="64"/>
      <c r="X103" s="64"/>
      <c r="Y103" s="64"/>
      <c r="Z103" s="64"/>
      <c r="AA103" s="64"/>
      <c r="AB103" s="64"/>
      <c r="AC103" s="64"/>
      <c r="AD103" s="64"/>
      <c r="AE103" s="64"/>
      <c r="AF103" s="64"/>
      <c r="AG103" s="64"/>
      <c r="AH103" s="64"/>
      <c r="AI103" s="64"/>
      <c r="AJ103" s="64"/>
      <c r="AK103" s="64"/>
      <c r="AL103" s="64"/>
      <c r="AM103" s="64"/>
      <c r="AN103" s="64"/>
      <c r="AO103" s="64"/>
      <c r="AP103" s="64"/>
      <c r="AQ103" s="64"/>
      <c r="AR103" s="64"/>
      <c r="AS103" s="64"/>
      <c r="AT103" s="64"/>
      <c r="AU103" s="64"/>
      <c r="AV103" s="64"/>
      <c r="AW103" s="64"/>
      <c r="AX103" s="64"/>
      <c r="AY103" s="64"/>
      <c r="AZ103" s="64"/>
      <c r="BA103" s="64"/>
      <c r="BB103" s="64"/>
      <c r="BC103" s="64"/>
      <c r="BD103" s="64"/>
      <c r="BE103" s="64"/>
      <c r="BF103" s="64"/>
      <c r="BG103" s="64"/>
      <c r="BH103" s="64"/>
      <c r="BI103" s="64"/>
      <c r="BJ103" s="64"/>
      <c r="BK103" s="64"/>
    </row>
    <row r="104" spans="8:63" x14ac:dyDescent="0.15">
      <c r="H104" s="64"/>
      <c r="I104" s="64"/>
      <c r="J104" s="64"/>
      <c r="K104" s="64"/>
      <c r="L104" s="64"/>
      <c r="M104" s="64"/>
      <c r="N104" s="64"/>
      <c r="O104" s="64"/>
      <c r="P104" s="64"/>
      <c r="Q104" s="64"/>
      <c r="R104" s="64"/>
      <c r="S104" s="64"/>
      <c r="T104" s="64"/>
      <c r="U104" s="64"/>
      <c r="V104" s="64"/>
      <c r="W104" s="64"/>
      <c r="X104" s="64"/>
      <c r="Y104" s="64"/>
      <c r="Z104" s="64"/>
      <c r="AA104" s="64"/>
      <c r="AB104" s="64"/>
      <c r="AC104" s="64"/>
      <c r="AD104" s="64"/>
      <c r="AE104" s="64"/>
      <c r="AF104" s="64"/>
      <c r="AG104" s="64"/>
      <c r="AH104" s="64"/>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row>
    <row r="105" spans="8:63" x14ac:dyDescent="0.15">
      <c r="H105" s="64"/>
      <c r="I105" s="64"/>
      <c r="J105" s="64"/>
      <c r="K105" s="64"/>
      <c r="L105" s="64"/>
      <c r="M105" s="64"/>
      <c r="N105" s="64"/>
      <c r="O105" s="64"/>
      <c r="P105" s="64"/>
      <c r="Q105" s="64"/>
      <c r="R105" s="64"/>
      <c r="S105" s="64"/>
      <c r="T105" s="64"/>
      <c r="U105" s="64"/>
      <c r="V105" s="64"/>
      <c r="W105" s="64"/>
      <c r="X105" s="64"/>
      <c r="Y105" s="64"/>
      <c r="Z105" s="64"/>
      <c r="AA105" s="64"/>
      <c r="AB105" s="64"/>
      <c r="AC105" s="64"/>
      <c r="AD105" s="64"/>
      <c r="AE105" s="64"/>
      <c r="AF105" s="64"/>
      <c r="AG105" s="64"/>
      <c r="AH105" s="64"/>
      <c r="AI105" s="64"/>
      <c r="AJ105" s="64"/>
      <c r="AK105" s="64"/>
      <c r="AL105" s="64"/>
      <c r="AM105" s="64"/>
      <c r="AN105" s="64"/>
      <c r="AO105" s="64"/>
      <c r="AP105" s="64"/>
      <c r="AQ105" s="64"/>
      <c r="AR105" s="64"/>
      <c r="AS105" s="64"/>
      <c r="AT105" s="64"/>
      <c r="AU105" s="64"/>
      <c r="AV105" s="64"/>
      <c r="AW105" s="64"/>
      <c r="AX105" s="64"/>
      <c r="AY105" s="64"/>
      <c r="AZ105" s="64"/>
      <c r="BA105" s="64"/>
      <c r="BB105" s="64"/>
      <c r="BC105" s="64"/>
      <c r="BD105" s="64"/>
      <c r="BE105" s="64"/>
      <c r="BF105" s="64"/>
      <c r="BG105" s="64"/>
      <c r="BH105" s="64"/>
      <c r="BI105" s="64"/>
      <c r="BJ105" s="64"/>
      <c r="BK105" s="64"/>
    </row>
    <row r="106" spans="8:63" x14ac:dyDescent="0.15">
      <c r="H106" s="64"/>
      <c r="I106" s="64"/>
      <c r="J106" s="64"/>
      <c r="K106" s="64"/>
      <c r="L106" s="64"/>
      <c r="M106" s="64"/>
      <c r="N106" s="64"/>
      <c r="O106" s="64"/>
      <c r="P106" s="64"/>
      <c r="Q106" s="64"/>
      <c r="R106" s="64"/>
      <c r="S106" s="64"/>
      <c r="T106" s="64"/>
      <c r="U106" s="64"/>
      <c r="V106" s="64"/>
      <c r="W106" s="64"/>
      <c r="X106" s="64"/>
      <c r="Y106" s="64"/>
      <c r="Z106" s="64"/>
      <c r="AA106" s="64"/>
      <c r="AB106" s="64"/>
      <c r="AC106" s="64"/>
      <c r="AD106" s="64"/>
      <c r="AE106" s="64"/>
      <c r="AF106" s="64"/>
      <c r="AG106" s="64"/>
      <c r="AH106" s="64"/>
      <c r="AI106" s="64"/>
      <c r="AJ106" s="64"/>
      <c r="AK106" s="64"/>
      <c r="AL106" s="64"/>
      <c r="AM106" s="64"/>
      <c r="AN106" s="64"/>
      <c r="AO106" s="64"/>
      <c r="AP106" s="64"/>
      <c r="AQ106" s="64"/>
      <c r="AR106" s="64"/>
      <c r="AS106" s="64"/>
      <c r="AT106" s="64"/>
      <c r="AU106" s="64"/>
      <c r="AV106" s="64"/>
      <c r="AW106" s="64"/>
      <c r="AX106" s="64"/>
      <c r="AY106" s="64"/>
      <c r="AZ106" s="64"/>
      <c r="BA106" s="64"/>
      <c r="BB106" s="64"/>
      <c r="BC106" s="64"/>
      <c r="BD106" s="64"/>
      <c r="BE106" s="64"/>
      <c r="BF106" s="64"/>
      <c r="BG106" s="64"/>
      <c r="BH106" s="64"/>
      <c r="BI106" s="64"/>
      <c r="BJ106" s="64"/>
      <c r="BK106" s="64"/>
    </row>
    <row r="107" spans="8:63" x14ac:dyDescent="0.15">
      <c r="H107" s="64"/>
      <c r="I107" s="64"/>
      <c r="J107" s="64"/>
      <c r="K107" s="64"/>
      <c r="L107" s="64"/>
      <c r="M107" s="64"/>
      <c r="N107" s="64"/>
      <c r="O107" s="64"/>
      <c r="P107" s="64"/>
      <c r="Q107" s="64"/>
      <c r="R107" s="64"/>
      <c r="S107" s="64"/>
      <c r="T107" s="64"/>
      <c r="U107" s="64"/>
      <c r="V107" s="64"/>
      <c r="W107" s="64"/>
      <c r="X107" s="64"/>
      <c r="Y107" s="64"/>
      <c r="Z107" s="64"/>
      <c r="AA107" s="64"/>
      <c r="AB107" s="64"/>
      <c r="AC107" s="64"/>
      <c r="AD107" s="64"/>
      <c r="AE107" s="64"/>
      <c r="AF107" s="64"/>
      <c r="AG107" s="64"/>
      <c r="AH107" s="64"/>
      <c r="AI107" s="64"/>
      <c r="AJ107" s="64"/>
      <c r="AK107" s="64"/>
      <c r="AL107" s="64"/>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row>
    <row r="108" spans="8:63" x14ac:dyDescent="0.15">
      <c r="H108" s="64"/>
      <c r="I108" s="64"/>
      <c r="J108" s="64"/>
      <c r="K108" s="64"/>
      <c r="L108" s="64"/>
      <c r="M108" s="64"/>
      <c r="N108" s="64"/>
      <c r="O108" s="64"/>
      <c r="P108" s="64"/>
      <c r="Q108" s="64"/>
      <c r="R108" s="64"/>
      <c r="S108" s="64"/>
      <c r="T108" s="64"/>
      <c r="U108" s="64"/>
      <c r="V108" s="64"/>
      <c r="W108" s="64"/>
      <c r="X108" s="64"/>
      <c r="Y108" s="64"/>
      <c r="Z108" s="64"/>
      <c r="AA108" s="64"/>
      <c r="AB108" s="64"/>
      <c r="AC108" s="64"/>
      <c r="AD108" s="64"/>
      <c r="AE108" s="64"/>
      <c r="AF108" s="64"/>
      <c r="AG108" s="64"/>
      <c r="AH108" s="64"/>
      <c r="AI108" s="64"/>
      <c r="AJ108" s="64"/>
      <c r="AK108" s="64"/>
      <c r="AL108" s="64"/>
      <c r="AM108" s="64"/>
      <c r="AN108" s="64"/>
      <c r="AO108" s="64"/>
      <c r="AP108" s="64"/>
      <c r="AQ108" s="64"/>
      <c r="AR108" s="64"/>
      <c r="AS108" s="64"/>
      <c r="AT108" s="64"/>
      <c r="AU108" s="64"/>
      <c r="AV108" s="64"/>
      <c r="AW108" s="64"/>
      <c r="AX108" s="64"/>
      <c r="AY108" s="64"/>
      <c r="AZ108" s="64"/>
      <c r="BA108" s="64"/>
      <c r="BB108" s="64"/>
      <c r="BC108" s="64"/>
      <c r="BD108" s="64"/>
      <c r="BE108" s="64"/>
      <c r="BF108" s="64"/>
      <c r="BG108" s="64"/>
      <c r="BH108" s="64"/>
      <c r="BI108" s="64"/>
      <c r="BJ108" s="64"/>
      <c r="BK108" s="64"/>
    </row>
    <row r="109" spans="8:63" x14ac:dyDescent="0.15">
      <c r="H109" s="64"/>
      <c r="I109" s="64"/>
      <c r="J109" s="64"/>
      <c r="K109" s="64"/>
      <c r="L109" s="64"/>
      <c r="M109" s="64"/>
      <c r="N109" s="64"/>
      <c r="O109" s="64"/>
      <c r="P109" s="64"/>
      <c r="Q109" s="64"/>
      <c r="R109" s="64"/>
      <c r="S109" s="64"/>
      <c r="T109" s="64"/>
      <c r="U109" s="64"/>
      <c r="V109" s="64"/>
      <c r="W109" s="64"/>
      <c r="X109" s="64"/>
      <c r="Y109" s="64"/>
      <c r="Z109" s="64"/>
      <c r="AA109" s="64"/>
      <c r="AB109" s="64"/>
      <c r="AC109" s="64"/>
      <c r="AD109" s="64"/>
      <c r="AE109" s="64"/>
      <c r="AF109" s="64"/>
      <c r="AG109" s="64"/>
      <c r="AH109" s="64"/>
      <c r="AI109" s="64"/>
      <c r="AJ109" s="64"/>
      <c r="AK109" s="64"/>
      <c r="AL109" s="64"/>
      <c r="AM109" s="64"/>
      <c r="AN109" s="64"/>
      <c r="AO109" s="64"/>
      <c r="AP109" s="64"/>
      <c r="AQ109" s="64"/>
      <c r="AR109" s="64"/>
      <c r="AS109" s="64"/>
      <c r="AT109" s="64"/>
      <c r="AU109" s="64"/>
      <c r="AV109" s="64"/>
      <c r="AW109" s="64"/>
      <c r="AX109" s="64"/>
      <c r="AY109" s="64"/>
      <c r="AZ109" s="64"/>
      <c r="BA109" s="64"/>
      <c r="BB109" s="64"/>
      <c r="BC109" s="64"/>
      <c r="BD109" s="64"/>
      <c r="BE109" s="64"/>
      <c r="BF109" s="64"/>
      <c r="BG109" s="64"/>
      <c r="BH109" s="64"/>
      <c r="BI109" s="64"/>
      <c r="BJ109" s="64"/>
      <c r="BK109" s="64"/>
    </row>
    <row r="110" spans="8:63" x14ac:dyDescent="0.15">
      <c r="H110" s="64"/>
      <c r="I110" s="64"/>
      <c r="J110" s="64"/>
      <c r="K110" s="64"/>
      <c r="L110" s="64"/>
      <c r="M110" s="64"/>
      <c r="N110" s="64"/>
      <c r="O110" s="64"/>
      <c r="P110" s="64"/>
      <c r="Q110" s="64"/>
      <c r="R110" s="64"/>
      <c r="S110" s="64"/>
      <c r="T110" s="64"/>
      <c r="U110" s="64"/>
      <c r="V110" s="64"/>
      <c r="W110" s="64"/>
      <c r="X110" s="64"/>
      <c r="Y110" s="64"/>
      <c r="Z110" s="64"/>
      <c r="AA110" s="64"/>
      <c r="AB110" s="64"/>
      <c r="AC110" s="64"/>
      <c r="AD110" s="64"/>
      <c r="AE110" s="64"/>
      <c r="AF110" s="64"/>
      <c r="AG110" s="64"/>
      <c r="AH110" s="64"/>
      <c r="AI110" s="64"/>
      <c r="AJ110" s="64"/>
      <c r="AK110" s="64"/>
      <c r="AL110" s="64"/>
      <c r="AM110" s="64"/>
      <c r="AN110" s="64"/>
      <c r="AO110" s="64"/>
      <c r="AP110" s="64"/>
      <c r="AQ110" s="64"/>
      <c r="AR110" s="64"/>
      <c r="AS110" s="64"/>
      <c r="AT110" s="64"/>
      <c r="AU110" s="64"/>
      <c r="AV110" s="64"/>
      <c r="AW110" s="64"/>
      <c r="AX110" s="64"/>
      <c r="AY110" s="64"/>
      <c r="AZ110" s="64"/>
      <c r="BA110" s="64"/>
      <c r="BB110" s="64"/>
      <c r="BC110" s="64"/>
      <c r="BD110" s="64"/>
      <c r="BE110" s="64"/>
      <c r="BF110" s="64"/>
      <c r="BG110" s="64"/>
      <c r="BH110" s="64"/>
      <c r="BI110" s="64"/>
      <c r="BJ110" s="64"/>
      <c r="BK110" s="64"/>
    </row>
    <row r="111" spans="8:63" x14ac:dyDescent="0.15">
      <c r="H111" s="64"/>
      <c r="I111" s="64"/>
      <c r="J111" s="64"/>
      <c r="K111" s="64"/>
      <c r="L111" s="64"/>
      <c r="M111" s="64"/>
      <c r="N111" s="64"/>
      <c r="O111" s="64"/>
      <c r="P111" s="64"/>
      <c r="Q111" s="64"/>
      <c r="R111" s="64"/>
      <c r="S111" s="64"/>
      <c r="T111" s="64"/>
      <c r="U111" s="64"/>
      <c r="V111" s="64"/>
      <c r="W111" s="64"/>
      <c r="X111" s="64"/>
      <c r="Y111" s="64"/>
      <c r="Z111" s="64"/>
      <c r="AA111" s="64"/>
      <c r="AB111" s="64"/>
      <c r="AC111" s="64"/>
      <c r="AD111" s="64"/>
      <c r="AE111" s="64"/>
      <c r="AF111" s="64"/>
      <c r="AG111" s="64"/>
      <c r="AH111" s="64"/>
      <c r="AI111" s="64"/>
      <c r="AJ111" s="64"/>
      <c r="AK111" s="64"/>
      <c r="AL111" s="64"/>
      <c r="AM111" s="64"/>
      <c r="AN111" s="64"/>
      <c r="AO111" s="64"/>
      <c r="AP111" s="64"/>
      <c r="AQ111" s="64"/>
      <c r="AR111" s="64"/>
      <c r="AS111" s="64"/>
      <c r="AT111" s="64"/>
      <c r="AU111" s="64"/>
      <c r="AV111" s="64"/>
      <c r="AW111" s="64"/>
      <c r="AX111" s="64"/>
      <c r="AY111" s="64"/>
      <c r="AZ111" s="64"/>
      <c r="BA111" s="64"/>
      <c r="BB111" s="64"/>
      <c r="BC111" s="64"/>
      <c r="BD111" s="64"/>
      <c r="BE111" s="64"/>
      <c r="BF111" s="64"/>
      <c r="BG111" s="64"/>
      <c r="BH111" s="64"/>
      <c r="BI111" s="64"/>
      <c r="BJ111" s="64"/>
      <c r="BK111" s="64"/>
    </row>
    <row r="112" spans="8:63" x14ac:dyDescent="0.15">
      <c r="H112" s="64"/>
      <c r="I112" s="64"/>
      <c r="J112" s="64"/>
      <c r="K112" s="64"/>
      <c r="L112" s="64"/>
      <c r="M112" s="64"/>
      <c r="N112" s="64"/>
      <c r="O112" s="64"/>
      <c r="P112" s="64"/>
      <c r="Q112" s="64"/>
      <c r="R112" s="64"/>
      <c r="S112" s="64"/>
      <c r="T112" s="64"/>
      <c r="U112" s="64"/>
      <c r="V112" s="64"/>
      <c r="W112" s="64"/>
      <c r="X112" s="64"/>
      <c r="Y112" s="64"/>
      <c r="Z112" s="64"/>
      <c r="AA112" s="64"/>
      <c r="AB112" s="64"/>
      <c r="AC112" s="64"/>
      <c r="AD112" s="64"/>
      <c r="AE112" s="64"/>
      <c r="AF112" s="64"/>
      <c r="AG112" s="64"/>
      <c r="AH112" s="64"/>
      <c r="AI112" s="64"/>
      <c r="AJ112" s="64"/>
      <c r="AK112" s="64"/>
      <c r="AL112" s="64"/>
      <c r="AM112" s="64"/>
      <c r="AN112" s="64"/>
      <c r="AO112" s="64"/>
      <c r="AP112" s="64"/>
      <c r="AQ112" s="64"/>
      <c r="AR112" s="64"/>
      <c r="AS112" s="64"/>
      <c r="AT112" s="64"/>
      <c r="AU112" s="64"/>
      <c r="AV112" s="64"/>
      <c r="AW112" s="64"/>
      <c r="AX112" s="64"/>
      <c r="AY112" s="64"/>
      <c r="AZ112" s="64"/>
      <c r="BA112" s="64"/>
      <c r="BB112" s="64"/>
      <c r="BC112" s="64"/>
      <c r="BD112" s="64"/>
      <c r="BE112" s="64"/>
      <c r="BF112" s="64"/>
      <c r="BG112" s="64"/>
      <c r="BH112" s="64"/>
      <c r="BI112" s="64"/>
      <c r="BJ112" s="64"/>
      <c r="BK112" s="64"/>
    </row>
    <row r="113" spans="8:63" x14ac:dyDescent="0.15">
      <c r="H113" s="64"/>
      <c r="I113" s="64"/>
      <c r="J113" s="64"/>
      <c r="K113" s="64"/>
      <c r="L113" s="64"/>
      <c r="M113" s="64"/>
      <c r="N113" s="64"/>
      <c r="O113" s="64"/>
      <c r="P113" s="64"/>
      <c r="Q113" s="64"/>
      <c r="R113" s="64"/>
      <c r="S113" s="64"/>
      <c r="T113" s="64"/>
      <c r="U113" s="64"/>
      <c r="V113" s="64"/>
      <c r="W113" s="64"/>
      <c r="X113" s="64"/>
      <c r="Y113" s="64"/>
      <c r="Z113" s="64"/>
      <c r="AA113" s="64"/>
      <c r="AB113" s="64"/>
      <c r="AC113" s="64"/>
      <c r="AD113" s="64"/>
      <c r="AE113" s="64"/>
      <c r="AF113" s="64"/>
      <c r="AG113" s="64"/>
      <c r="AH113" s="64"/>
      <c r="AI113" s="64"/>
      <c r="AJ113" s="64"/>
      <c r="AK113" s="64"/>
      <c r="AL113" s="64"/>
      <c r="AM113" s="64"/>
      <c r="AN113" s="64"/>
      <c r="AO113" s="64"/>
      <c r="AP113" s="64"/>
      <c r="AQ113" s="64"/>
      <c r="AR113" s="64"/>
      <c r="AS113" s="64"/>
      <c r="AT113" s="64"/>
      <c r="AU113" s="64"/>
      <c r="AV113" s="64"/>
      <c r="AW113" s="64"/>
      <c r="AX113" s="64"/>
      <c r="AY113" s="64"/>
      <c r="AZ113" s="64"/>
      <c r="BA113" s="64"/>
      <c r="BB113" s="64"/>
      <c r="BC113" s="64"/>
      <c r="BD113" s="64"/>
      <c r="BE113" s="64"/>
      <c r="BF113" s="64"/>
      <c r="BG113" s="64"/>
      <c r="BH113" s="64"/>
      <c r="BI113" s="64"/>
      <c r="BJ113" s="64"/>
      <c r="BK113" s="64"/>
    </row>
    <row r="114" spans="8:63" x14ac:dyDescent="0.15">
      <c r="H114" s="64"/>
      <c r="I114" s="64"/>
      <c r="J114" s="64"/>
      <c r="K114" s="64"/>
      <c r="L114" s="64"/>
      <c r="M114" s="64"/>
      <c r="N114" s="64"/>
      <c r="O114" s="64"/>
      <c r="P114" s="64"/>
      <c r="Q114" s="64"/>
      <c r="R114" s="64"/>
      <c r="S114" s="64"/>
      <c r="T114" s="64"/>
      <c r="U114" s="64"/>
      <c r="V114" s="64"/>
      <c r="W114" s="64"/>
      <c r="X114" s="64"/>
      <c r="Y114" s="64"/>
      <c r="Z114" s="64"/>
      <c r="AA114" s="64"/>
      <c r="AB114" s="64"/>
      <c r="AC114" s="64"/>
      <c r="AD114" s="64"/>
      <c r="AE114" s="64"/>
      <c r="AF114" s="64"/>
      <c r="AG114" s="64"/>
      <c r="AH114" s="64"/>
      <c r="AI114" s="64"/>
      <c r="AJ114" s="64"/>
      <c r="AK114" s="64"/>
      <c r="AL114" s="64"/>
      <c r="AM114" s="64"/>
      <c r="AN114" s="64"/>
      <c r="AO114" s="64"/>
      <c r="AP114" s="64"/>
      <c r="AQ114" s="64"/>
      <c r="AR114" s="64"/>
      <c r="AS114" s="64"/>
      <c r="AT114" s="64"/>
      <c r="AU114" s="64"/>
      <c r="AV114" s="64"/>
      <c r="AW114" s="64"/>
      <c r="AX114" s="64"/>
      <c r="AY114" s="64"/>
      <c r="AZ114" s="64"/>
      <c r="BA114" s="64"/>
      <c r="BB114" s="64"/>
      <c r="BC114" s="64"/>
      <c r="BD114" s="64"/>
      <c r="BE114" s="64"/>
      <c r="BF114" s="64"/>
      <c r="BG114" s="64"/>
      <c r="BH114" s="64"/>
      <c r="BI114" s="64"/>
      <c r="BJ114" s="64"/>
      <c r="BK114" s="64"/>
    </row>
    <row r="115" spans="8:63" x14ac:dyDescent="0.15">
      <c r="H115" s="64"/>
      <c r="I115" s="64"/>
      <c r="J115" s="64"/>
      <c r="K115" s="64"/>
      <c r="L115" s="64"/>
      <c r="M115" s="64"/>
      <c r="N115" s="64"/>
      <c r="O115" s="64"/>
      <c r="P115" s="64"/>
      <c r="Q115" s="64"/>
      <c r="R115" s="64"/>
      <c r="S115" s="64"/>
      <c r="T115" s="64"/>
      <c r="U115" s="64"/>
      <c r="V115" s="64"/>
      <c r="W115" s="64"/>
      <c r="X115" s="64"/>
      <c r="Y115" s="64"/>
      <c r="Z115" s="64"/>
      <c r="AA115" s="64"/>
      <c r="AB115" s="64"/>
      <c r="AC115" s="64"/>
      <c r="AD115" s="64"/>
      <c r="AE115" s="64"/>
      <c r="AF115" s="64"/>
      <c r="AG115" s="64"/>
      <c r="AH115" s="64"/>
      <c r="AI115" s="64"/>
      <c r="AJ115" s="64"/>
      <c r="AK115" s="64"/>
      <c r="AL115" s="64"/>
      <c r="AM115" s="64"/>
      <c r="AN115" s="64"/>
      <c r="AO115" s="64"/>
      <c r="AP115" s="64"/>
      <c r="AQ115" s="64"/>
      <c r="AR115" s="64"/>
      <c r="AS115" s="64"/>
      <c r="AT115" s="64"/>
      <c r="AU115" s="64"/>
      <c r="AV115" s="64"/>
      <c r="AW115" s="64"/>
      <c r="AX115" s="64"/>
      <c r="AY115" s="64"/>
      <c r="AZ115" s="64"/>
      <c r="BA115" s="64"/>
      <c r="BB115" s="64"/>
      <c r="BC115" s="64"/>
      <c r="BD115" s="64"/>
      <c r="BE115" s="64"/>
      <c r="BF115" s="64"/>
      <c r="BG115" s="64"/>
      <c r="BH115" s="64"/>
      <c r="BI115" s="64"/>
      <c r="BJ115" s="64"/>
      <c r="BK115" s="64"/>
    </row>
    <row r="116" spans="8:63" x14ac:dyDescent="0.15">
      <c r="H116" s="64"/>
      <c r="I116" s="64"/>
      <c r="J116" s="64"/>
      <c r="K116" s="64"/>
      <c r="L116" s="64"/>
      <c r="M116" s="64"/>
      <c r="N116" s="64"/>
      <c r="O116" s="64"/>
      <c r="P116" s="64"/>
      <c r="Q116" s="64"/>
      <c r="R116" s="64"/>
      <c r="S116" s="64"/>
      <c r="T116" s="64"/>
      <c r="U116" s="64"/>
      <c r="V116" s="64"/>
      <c r="W116" s="64"/>
      <c r="X116" s="64"/>
      <c r="Y116" s="64"/>
      <c r="Z116" s="64"/>
      <c r="AA116" s="64"/>
      <c r="AB116" s="64"/>
      <c r="AC116" s="64"/>
      <c r="AD116" s="64"/>
      <c r="AE116" s="64"/>
      <c r="AF116" s="64"/>
      <c r="AG116" s="64"/>
      <c r="AH116" s="64"/>
      <c r="AI116" s="64"/>
      <c r="AJ116" s="64"/>
      <c r="AK116" s="64"/>
      <c r="AL116" s="64"/>
      <c r="AM116" s="64"/>
      <c r="AN116" s="64"/>
      <c r="AO116" s="64"/>
      <c r="AP116" s="64"/>
      <c r="AQ116" s="64"/>
      <c r="AR116" s="64"/>
      <c r="AS116" s="64"/>
      <c r="AT116" s="64"/>
      <c r="AU116" s="64"/>
      <c r="AV116" s="64"/>
      <c r="AW116" s="64"/>
      <c r="AX116" s="64"/>
      <c r="AY116" s="64"/>
      <c r="AZ116" s="64"/>
      <c r="BA116" s="64"/>
      <c r="BB116" s="64"/>
      <c r="BC116" s="64"/>
      <c r="BD116" s="64"/>
      <c r="BE116" s="64"/>
      <c r="BF116" s="64"/>
      <c r="BG116" s="64"/>
      <c r="BH116" s="64"/>
      <c r="BI116" s="64"/>
      <c r="BJ116" s="64"/>
      <c r="BK116" s="64"/>
    </row>
    <row r="117" spans="8:63" x14ac:dyDescent="0.15">
      <c r="H117" s="64"/>
      <c r="I117" s="64"/>
      <c r="J117" s="64"/>
      <c r="K117" s="64"/>
      <c r="L117" s="64"/>
      <c r="M117" s="64"/>
      <c r="N117" s="64"/>
      <c r="O117" s="64"/>
      <c r="P117" s="64"/>
      <c r="Q117" s="64"/>
      <c r="R117" s="64"/>
      <c r="S117" s="64"/>
      <c r="T117" s="64"/>
      <c r="U117" s="64"/>
      <c r="V117" s="64"/>
      <c r="W117" s="64"/>
      <c r="X117" s="64"/>
      <c r="Y117" s="64"/>
      <c r="Z117" s="64"/>
      <c r="AA117" s="64"/>
      <c r="AB117" s="64"/>
      <c r="AC117" s="64"/>
      <c r="AD117" s="64"/>
      <c r="AE117" s="64"/>
      <c r="AF117" s="64"/>
      <c r="AG117" s="64"/>
      <c r="AH117" s="64"/>
      <c r="AI117" s="64"/>
      <c r="AJ117" s="64"/>
      <c r="AK117" s="64"/>
      <c r="AL117" s="64"/>
      <c r="AM117" s="64"/>
      <c r="AN117" s="64"/>
      <c r="AO117" s="64"/>
      <c r="AP117" s="64"/>
      <c r="AQ117" s="64"/>
      <c r="AR117" s="64"/>
      <c r="AS117" s="64"/>
      <c r="AT117" s="64"/>
      <c r="AU117" s="64"/>
      <c r="AV117" s="64"/>
      <c r="AW117" s="64"/>
      <c r="AX117" s="64"/>
      <c r="AY117" s="64"/>
      <c r="AZ117" s="64"/>
      <c r="BA117" s="64"/>
      <c r="BB117" s="64"/>
      <c r="BC117" s="64"/>
      <c r="BD117" s="64"/>
      <c r="BE117" s="64"/>
      <c r="BF117" s="64"/>
      <c r="BG117" s="64"/>
      <c r="BH117" s="64"/>
      <c r="BI117" s="64"/>
      <c r="BJ117" s="64"/>
      <c r="BK117" s="64"/>
    </row>
    <row r="118" spans="8:63" x14ac:dyDescent="0.15">
      <c r="H118" s="64"/>
      <c r="I118" s="64"/>
      <c r="J118" s="64"/>
      <c r="K118" s="64"/>
      <c r="L118" s="64"/>
      <c r="M118" s="64"/>
      <c r="N118" s="64"/>
      <c r="O118" s="64"/>
      <c r="P118" s="64"/>
      <c r="Q118" s="64"/>
      <c r="R118" s="64"/>
      <c r="S118" s="64"/>
      <c r="T118" s="64"/>
      <c r="U118" s="64"/>
      <c r="V118" s="64"/>
      <c r="W118" s="64"/>
      <c r="X118" s="64"/>
      <c r="Y118" s="64"/>
      <c r="Z118" s="64"/>
      <c r="AA118" s="64"/>
      <c r="AB118" s="64"/>
      <c r="AC118" s="64"/>
      <c r="AD118" s="64"/>
      <c r="AE118" s="64"/>
      <c r="AF118" s="64"/>
      <c r="AG118" s="64"/>
      <c r="AH118" s="64"/>
      <c r="AI118" s="64"/>
      <c r="AJ118" s="64"/>
      <c r="AK118" s="64"/>
      <c r="AL118" s="64"/>
      <c r="AM118" s="64"/>
      <c r="AN118" s="64"/>
      <c r="AO118" s="64"/>
      <c r="AP118" s="64"/>
      <c r="AQ118" s="64"/>
      <c r="AR118" s="64"/>
      <c r="AS118" s="64"/>
      <c r="AT118" s="64"/>
      <c r="AU118" s="64"/>
      <c r="AV118" s="64"/>
      <c r="AW118" s="64"/>
      <c r="AX118" s="64"/>
      <c r="AY118" s="64"/>
      <c r="AZ118" s="64"/>
      <c r="BA118" s="64"/>
      <c r="BB118" s="64"/>
      <c r="BC118" s="64"/>
      <c r="BD118" s="64"/>
      <c r="BE118" s="64"/>
      <c r="BF118" s="64"/>
      <c r="BG118" s="64"/>
      <c r="BH118" s="64"/>
      <c r="BI118" s="64"/>
      <c r="BJ118" s="64"/>
      <c r="BK118" s="64"/>
    </row>
    <row r="119" spans="8:63" x14ac:dyDescent="0.15">
      <c r="H119" s="64"/>
      <c r="I119" s="64"/>
      <c r="J119" s="64"/>
      <c r="K119" s="64"/>
      <c r="L119" s="64"/>
      <c r="M119" s="64"/>
      <c r="N119" s="64"/>
      <c r="O119" s="64"/>
      <c r="P119" s="64"/>
      <c r="Q119" s="64"/>
      <c r="R119" s="64"/>
      <c r="S119" s="64"/>
      <c r="T119" s="64"/>
      <c r="U119" s="64"/>
      <c r="V119" s="64"/>
      <c r="W119" s="64"/>
      <c r="X119" s="64"/>
      <c r="Y119" s="64"/>
      <c r="Z119" s="64"/>
      <c r="AA119" s="64"/>
      <c r="AB119" s="64"/>
      <c r="AC119" s="64"/>
      <c r="AD119" s="64"/>
      <c r="AE119" s="64"/>
      <c r="AF119" s="64"/>
      <c r="AG119" s="64"/>
      <c r="AH119" s="64"/>
      <c r="AI119" s="64"/>
      <c r="AJ119" s="64"/>
      <c r="AK119" s="64"/>
      <c r="AL119" s="64"/>
      <c r="AM119" s="64"/>
      <c r="AN119" s="64"/>
      <c r="AO119" s="64"/>
      <c r="AP119" s="64"/>
      <c r="AQ119" s="64"/>
      <c r="AR119" s="64"/>
      <c r="AS119" s="64"/>
      <c r="AT119" s="64"/>
      <c r="AU119" s="64"/>
      <c r="AV119" s="64"/>
      <c r="AW119" s="64"/>
      <c r="AX119" s="64"/>
      <c r="AY119" s="64"/>
      <c r="AZ119" s="64"/>
      <c r="BA119" s="64"/>
      <c r="BB119" s="64"/>
      <c r="BC119" s="64"/>
      <c r="BD119" s="64"/>
      <c r="BE119" s="64"/>
      <c r="BF119" s="64"/>
      <c r="BG119" s="64"/>
      <c r="BH119" s="64"/>
      <c r="BI119" s="64"/>
      <c r="BJ119" s="64"/>
      <c r="BK119" s="64"/>
    </row>
    <row r="120" spans="8:63" x14ac:dyDescent="0.15">
      <c r="H120" s="64"/>
      <c r="I120" s="64"/>
      <c r="J120" s="64"/>
      <c r="K120" s="64"/>
      <c r="L120" s="64"/>
      <c r="M120" s="64"/>
      <c r="N120" s="64"/>
      <c r="O120" s="64"/>
      <c r="P120" s="64"/>
      <c r="Q120" s="64"/>
      <c r="R120" s="64"/>
      <c r="S120" s="64"/>
      <c r="T120" s="64"/>
      <c r="U120" s="64"/>
      <c r="V120" s="64"/>
      <c r="W120" s="64"/>
      <c r="X120" s="64"/>
      <c r="Y120" s="64"/>
      <c r="Z120" s="64"/>
      <c r="AA120" s="64"/>
      <c r="AB120" s="64"/>
      <c r="AC120" s="64"/>
      <c r="AD120" s="64"/>
      <c r="AE120" s="64"/>
      <c r="AF120" s="64"/>
      <c r="AG120" s="64"/>
      <c r="AH120" s="64"/>
      <c r="AI120" s="64"/>
      <c r="AJ120" s="64"/>
      <c r="AK120" s="64"/>
      <c r="AL120" s="64"/>
      <c r="AM120" s="64"/>
      <c r="AN120" s="64"/>
      <c r="AO120" s="64"/>
      <c r="AP120" s="64"/>
      <c r="AQ120" s="64"/>
      <c r="AR120" s="64"/>
      <c r="AS120" s="64"/>
      <c r="AT120" s="64"/>
      <c r="AU120" s="64"/>
      <c r="AV120" s="64"/>
      <c r="AW120" s="64"/>
      <c r="AX120" s="64"/>
      <c r="AY120" s="64"/>
      <c r="AZ120" s="64"/>
      <c r="BA120" s="64"/>
      <c r="BB120" s="64"/>
      <c r="BC120" s="64"/>
      <c r="BD120" s="64"/>
      <c r="BE120" s="64"/>
      <c r="BF120" s="64"/>
      <c r="BG120" s="64"/>
      <c r="BH120" s="64"/>
      <c r="BI120" s="64"/>
      <c r="BJ120" s="64"/>
      <c r="BK120" s="64"/>
    </row>
    <row r="121" spans="8:63" x14ac:dyDescent="0.15">
      <c r="H121" s="64"/>
      <c r="I121" s="64"/>
      <c r="J121" s="64"/>
      <c r="K121" s="64"/>
      <c r="L121" s="64"/>
      <c r="M121" s="64"/>
      <c r="N121" s="64"/>
      <c r="O121" s="64"/>
      <c r="P121" s="64"/>
      <c r="Q121" s="64"/>
      <c r="R121" s="64"/>
      <c r="S121" s="64"/>
      <c r="T121" s="64"/>
      <c r="U121" s="64"/>
      <c r="V121" s="64"/>
      <c r="W121" s="64"/>
      <c r="X121" s="64"/>
      <c r="Y121" s="64"/>
      <c r="Z121" s="64"/>
      <c r="AA121" s="64"/>
      <c r="AB121" s="64"/>
      <c r="AC121" s="64"/>
      <c r="AD121" s="64"/>
      <c r="AE121" s="64"/>
      <c r="AF121" s="64"/>
      <c r="AG121" s="64"/>
      <c r="AH121" s="64"/>
      <c r="AI121" s="64"/>
      <c r="AJ121" s="64"/>
      <c r="AK121" s="64"/>
      <c r="AL121" s="64"/>
      <c r="AM121" s="64"/>
      <c r="AN121" s="64"/>
      <c r="AO121" s="64"/>
      <c r="AP121" s="64"/>
      <c r="AQ121" s="64"/>
      <c r="AR121" s="64"/>
      <c r="AS121" s="64"/>
      <c r="AT121" s="64"/>
      <c r="AU121" s="64"/>
      <c r="AV121" s="64"/>
      <c r="AW121" s="64"/>
      <c r="AX121" s="64"/>
      <c r="AY121" s="64"/>
      <c r="AZ121" s="64"/>
      <c r="BA121" s="64"/>
      <c r="BB121" s="64"/>
      <c r="BC121" s="64"/>
      <c r="BD121" s="64"/>
      <c r="BE121" s="64"/>
      <c r="BF121" s="64"/>
      <c r="BG121" s="64"/>
      <c r="BH121" s="64"/>
      <c r="BI121" s="64"/>
      <c r="BJ121" s="64"/>
      <c r="BK121" s="64"/>
    </row>
    <row r="122" spans="8:63" x14ac:dyDescent="0.15">
      <c r="H122" s="64"/>
      <c r="I122" s="64"/>
      <c r="J122" s="64"/>
      <c r="K122" s="64"/>
      <c r="L122" s="64"/>
      <c r="M122" s="64"/>
      <c r="N122" s="64"/>
      <c r="O122" s="64"/>
      <c r="P122" s="64"/>
      <c r="Q122" s="64"/>
      <c r="R122" s="64"/>
      <c r="S122" s="64"/>
      <c r="T122" s="64"/>
      <c r="U122" s="64"/>
      <c r="V122" s="64"/>
      <c r="W122" s="64"/>
      <c r="X122" s="64"/>
      <c r="Y122" s="64"/>
      <c r="Z122" s="64"/>
      <c r="AA122" s="64"/>
      <c r="AB122" s="64"/>
      <c r="AC122" s="64"/>
      <c r="AD122" s="64"/>
      <c r="AE122" s="64"/>
      <c r="AF122" s="64"/>
      <c r="AG122" s="64"/>
      <c r="AH122" s="64"/>
      <c r="AI122" s="64"/>
      <c r="AJ122" s="64"/>
      <c r="AK122" s="64"/>
      <c r="AL122" s="64"/>
      <c r="AM122" s="64"/>
      <c r="AN122" s="64"/>
      <c r="AO122" s="64"/>
      <c r="AP122" s="64"/>
      <c r="AQ122" s="64"/>
      <c r="AR122" s="64"/>
      <c r="AS122" s="64"/>
      <c r="AT122" s="64"/>
      <c r="AU122" s="64"/>
      <c r="AV122" s="64"/>
      <c r="AW122" s="64"/>
      <c r="AX122" s="64"/>
      <c r="AY122" s="64"/>
      <c r="AZ122" s="64"/>
      <c r="BA122" s="64"/>
      <c r="BB122" s="64"/>
      <c r="BC122" s="64"/>
      <c r="BD122" s="64"/>
      <c r="BE122" s="64"/>
      <c r="BF122" s="64"/>
      <c r="BG122" s="64"/>
      <c r="BH122" s="64"/>
      <c r="BI122" s="64"/>
      <c r="BJ122" s="64"/>
      <c r="BK122" s="64"/>
    </row>
    <row r="123" spans="8:63" x14ac:dyDescent="0.15">
      <c r="H123" s="64"/>
      <c r="I123" s="64"/>
      <c r="J123" s="64"/>
      <c r="K123" s="64"/>
      <c r="L123" s="64"/>
      <c r="M123" s="64"/>
      <c r="N123" s="64"/>
      <c r="O123" s="64"/>
      <c r="P123" s="64"/>
      <c r="Q123" s="64"/>
      <c r="R123" s="64"/>
      <c r="S123" s="64"/>
      <c r="T123" s="64"/>
      <c r="U123" s="64"/>
      <c r="V123" s="64"/>
      <c r="W123" s="64"/>
      <c r="X123" s="64"/>
      <c r="Y123" s="64"/>
      <c r="Z123" s="64"/>
      <c r="AA123" s="64"/>
      <c r="AB123" s="64"/>
      <c r="AC123" s="64"/>
      <c r="AD123" s="64"/>
      <c r="AE123" s="64"/>
      <c r="AF123" s="64"/>
      <c r="AG123" s="64"/>
      <c r="AH123" s="64"/>
      <c r="AI123" s="64"/>
      <c r="AJ123" s="64"/>
      <c r="AK123" s="64"/>
      <c r="AL123" s="64"/>
      <c r="AM123" s="64"/>
      <c r="AN123" s="64"/>
      <c r="AO123" s="64"/>
      <c r="AP123" s="64"/>
      <c r="AQ123" s="64"/>
      <c r="AR123" s="64"/>
      <c r="AS123" s="64"/>
      <c r="AT123" s="64"/>
      <c r="AU123" s="64"/>
      <c r="AV123" s="64"/>
      <c r="AW123" s="64"/>
      <c r="AX123" s="64"/>
      <c r="AY123" s="64"/>
      <c r="AZ123" s="64"/>
      <c r="BA123" s="64"/>
      <c r="BB123" s="64"/>
      <c r="BC123" s="64"/>
      <c r="BD123" s="64"/>
      <c r="BE123" s="64"/>
      <c r="BF123" s="64"/>
      <c r="BG123" s="64"/>
      <c r="BH123" s="64"/>
      <c r="BI123" s="64"/>
      <c r="BJ123" s="64"/>
      <c r="BK123" s="64"/>
    </row>
    <row r="124" spans="8:63" x14ac:dyDescent="0.15">
      <c r="H124" s="64"/>
      <c r="I124" s="64"/>
      <c r="J124" s="64"/>
      <c r="K124" s="64"/>
      <c r="L124" s="64"/>
      <c r="M124" s="64"/>
      <c r="N124" s="64"/>
      <c r="O124" s="64"/>
      <c r="P124" s="64"/>
      <c r="Q124" s="64"/>
      <c r="R124" s="64"/>
      <c r="S124" s="64"/>
      <c r="T124" s="64"/>
      <c r="U124" s="64"/>
      <c r="V124" s="64"/>
      <c r="W124" s="64"/>
      <c r="X124" s="64"/>
      <c r="Y124" s="64"/>
      <c r="Z124" s="64"/>
      <c r="AA124" s="64"/>
      <c r="AB124" s="64"/>
      <c r="AC124" s="64"/>
      <c r="AD124" s="64"/>
      <c r="AE124" s="64"/>
      <c r="AF124" s="64"/>
      <c r="AG124" s="64"/>
      <c r="AH124" s="64"/>
      <c r="AI124" s="64"/>
      <c r="AJ124" s="64"/>
      <c r="AK124" s="64"/>
      <c r="AL124" s="64"/>
      <c r="AM124" s="64"/>
      <c r="AN124" s="64"/>
      <c r="AO124" s="64"/>
      <c r="AP124" s="64"/>
      <c r="AQ124" s="64"/>
      <c r="AR124" s="64"/>
      <c r="AS124" s="64"/>
      <c r="AT124" s="64"/>
      <c r="AU124" s="64"/>
      <c r="AV124" s="64"/>
      <c r="AW124" s="64"/>
      <c r="AX124" s="64"/>
      <c r="AY124" s="64"/>
      <c r="AZ124" s="64"/>
      <c r="BA124" s="64"/>
      <c r="BB124" s="64"/>
      <c r="BC124" s="64"/>
      <c r="BD124" s="64"/>
      <c r="BE124" s="64"/>
      <c r="BF124" s="64"/>
      <c r="BG124" s="64"/>
      <c r="BH124" s="64"/>
      <c r="BI124" s="64"/>
      <c r="BJ124" s="64"/>
      <c r="BK124" s="64"/>
    </row>
    <row r="125" spans="8:63" x14ac:dyDescent="0.15">
      <c r="H125" s="64"/>
      <c r="I125" s="64"/>
      <c r="J125" s="64"/>
      <c r="K125" s="64"/>
      <c r="L125" s="64"/>
      <c r="M125" s="64"/>
      <c r="N125" s="64"/>
      <c r="O125" s="64"/>
      <c r="P125" s="64"/>
      <c r="Q125" s="64"/>
      <c r="R125" s="64"/>
      <c r="S125" s="64"/>
      <c r="T125" s="64"/>
      <c r="U125" s="64"/>
      <c r="V125" s="64"/>
      <c r="W125" s="64"/>
      <c r="X125" s="64"/>
      <c r="Y125" s="64"/>
      <c r="Z125" s="64"/>
      <c r="AA125" s="64"/>
      <c r="AB125" s="64"/>
      <c r="AC125" s="64"/>
      <c r="AD125" s="64"/>
      <c r="AE125" s="64"/>
      <c r="AF125" s="64"/>
      <c r="AG125" s="64"/>
      <c r="AH125" s="64"/>
      <c r="AI125" s="64"/>
      <c r="AJ125" s="64"/>
      <c r="AK125" s="64"/>
      <c r="AL125" s="64"/>
      <c r="AM125" s="64"/>
      <c r="AN125" s="64"/>
      <c r="AO125" s="64"/>
      <c r="AP125" s="64"/>
      <c r="AQ125" s="64"/>
      <c r="AR125" s="64"/>
      <c r="AS125" s="64"/>
      <c r="AT125" s="64"/>
      <c r="AU125" s="64"/>
      <c r="AV125" s="64"/>
      <c r="AW125" s="64"/>
      <c r="AX125" s="64"/>
      <c r="AY125" s="64"/>
      <c r="AZ125" s="64"/>
      <c r="BA125" s="64"/>
      <c r="BB125" s="64"/>
      <c r="BC125" s="64"/>
      <c r="BD125" s="64"/>
      <c r="BE125" s="64"/>
      <c r="BF125" s="64"/>
      <c r="BG125" s="64"/>
      <c r="BH125" s="64"/>
      <c r="BI125" s="64"/>
      <c r="BJ125" s="64"/>
      <c r="BK125" s="64"/>
    </row>
    <row r="126" spans="8:63" x14ac:dyDescent="0.15">
      <c r="H126" s="64"/>
      <c r="I126" s="64"/>
      <c r="J126" s="64"/>
      <c r="K126" s="64"/>
      <c r="L126" s="64"/>
      <c r="M126" s="64"/>
      <c r="N126" s="64"/>
      <c r="O126" s="64"/>
      <c r="P126" s="64"/>
      <c r="Q126" s="64"/>
      <c r="R126" s="64"/>
      <c r="S126" s="64"/>
      <c r="T126" s="64"/>
      <c r="U126" s="64"/>
      <c r="V126" s="64"/>
      <c r="W126" s="64"/>
      <c r="X126" s="64"/>
      <c r="Y126" s="64"/>
      <c r="Z126" s="64"/>
      <c r="AA126" s="64"/>
      <c r="AB126" s="64"/>
      <c r="AC126" s="64"/>
      <c r="AD126" s="64"/>
      <c r="AE126" s="64"/>
      <c r="AF126" s="64"/>
      <c r="AG126" s="64"/>
      <c r="AH126" s="64"/>
      <c r="AI126" s="64"/>
      <c r="AJ126" s="64"/>
      <c r="AK126" s="64"/>
      <c r="AL126" s="64"/>
      <c r="AM126" s="64"/>
      <c r="AN126" s="64"/>
      <c r="AO126" s="64"/>
      <c r="AP126" s="64"/>
      <c r="AQ126" s="64"/>
      <c r="AR126" s="64"/>
      <c r="AS126" s="64"/>
      <c r="AT126" s="64"/>
      <c r="AU126" s="64"/>
      <c r="AV126" s="64"/>
      <c r="AW126" s="64"/>
      <c r="AX126" s="64"/>
      <c r="AY126" s="64"/>
      <c r="AZ126" s="64"/>
      <c r="BA126" s="64"/>
      <c r="BB126" s="64"/>
      <c r="BC126" s="64"/>
      <c r="BD126" s="64"/>
      <c r="BE126" s="64"/>
      <c r="BF126" s="64"/>
      <c r="BG126" s="64"/>
      <c r="BH126" s="64"/>
      <c r="BI126" s="64"/>
      <c r="BJ126" s="64"/>
      <c r="BK126" s="64"/>
    </row>
    <row r="127" spans="8:63" x14ac:dyDescent="0.15">
      <c r="H127" s="64"/>
      <c r="I127" s="64"/>
      <c r="J127" s="64"/>
      <c r="K127" s="64"/>
      <c r="L127" s="64"/>
      <c r="M127" s="64"/>
      <c r="N127" s="64"/>
      <c r="O127" s="64"/>
      <c r="P127" s="64"/>
      <c r="Q127" s="64"/>
      <c r="R127" s="64"/>
      <c r="S127" s="64"/>
      <c r="T127" s="64"/>
      <c r="U127" s="64"/>
      <c r="V127" s="64"/>
      <c r="W127" s="64"/>
      <c r="X127" s="64"/>
      <c r="Y127" s="64"/>
      <c r="Z127" s="64"/>
      <c r="AA127" s="64"/>
      <c r="AB127" s="64"/>
      <c r="AC127" s="64"/>
      <c r="AD127" s="64"/>
      <c r="AE127" s="64"/>
      <c r="AF127" s="64"/>
      <c r="AG127" s="64"/>
      <c r="AH127" s="64"/>
      <c r="AI127" s="64"/>
      <c r="AJ127" s="64"/>
      <c r="AK127" s="64"/>
      <c r="AL127" s="64"/>
      <c r="AM127" s="64"/>
      <c r="AN127" s="64"/>
      <c r="AO127" s="64"/>
      <c r="AP127" s="64"/>
      <c r="AQ127" s="64"/>
      <c r="AR127" s="64"/>
      <c r="AS127" s="64"/>
      <c r="AT127" s="64"/>
      <c r="AU127" s="64"/>
      <c r="AV127" s="64"/>
      <c r="AW127" s="64"/>
      <c r="AX127" s="64"/>
      <c r="AY127" s="64"/>
      <c r="AZ127" s="64"/>
      <c r="BA127" s="64"/>
      <c r="BB127" s="64"/>
      <c r="BC127" s="64"/>
      <c r="BD127" s="64"/>
      <c r="BE127" s="64"/>
      <c r="BF127" s="64"/>
      <c r="BG127" s="64"/>
      <c r="BH127" s="64"/>
      <c r="BI127" s="64"/>
      <c r="BJ127" s="64"/>
      <c r="BK127" s="64"/>
    </row>
    <row r="128" spans="8:63" x14ac:dyDescent="0.15">
      <c r="H128" s="64"/>
      <c r="I128" s="64"/>
      <c r="J128" s="64"/>
      <c r="K128" s="64"/>
      <c r="L128" s="64"/>
      <c r="M128" s="64"/>
      <c r="N128" s="64"/>
      <c r="O128" s="64"/>
      <c r="P128" s="64"/>
      <c r="Q128" s="64"/>
      <c r="R128" s="64"/>
      <c r="S128" s="64"/>
      <c r="T128" s="64"/>
      <c r="U128" s="64"/>
      <c r="V128" s="64"/>
      <c r="W128" s="64"/>
      <c r="X128" s="64"/>
      <c r="Y128" s="64"/>
      <c r="Z128" s="64"/>
      <c r="AA128" s="64"/>
      <c r="AB128" s="64"/>
      <c r="AC128" s="64"/>
      <c r="AD128" s="64"/>
      <c r="AE128" s="64"/>
      <c r="AF128" s="64"/>
      <c r="AG128" s="64"/>
      <c r="AH128" s="64"/>
      <c r="AI128" s="64"/>
      <c r="AJ128" s="64"/>
      <c r="AK128" s="64"/>
      <c r="AL128" s="64"/>
      <c r="AM128" s="64"/>
      <c r="AN128" s="64"/>
      <c r="AO128" s="64"/>
      <c r="AP128" s="64"/>
      <c r="AQ128" s="64"/>
      <c r="AR128" s="64"/>
      <c r="AS128" s="64"/>
      <c r="AT128" s="64"/>
      <c r="AU128" s="64"/>
      <c r="AV128" s="64"/>
      <c r="AW128" s="64"/>
      <c r="AX128" s="64"/>
      <c r="AY128" s="64"/>
      <c r="AZ128" s="64"/>
      <c r="BA128" s="64"/>
      <c r="BB128" s="64"/>
      <c r="BC128" s="64"/>
      <c r="BD128" s="64"/>
      <c r="BE128" s="64"/>
      <c r="BF128" s="64"/>
      <c r="BG128" s="64"/>
      <c r="BH128" s="64"/>
      <c r="BI128" s="64"/>
      <c r="BJ128" s="64"/>
      <c r="BK128" s="64"/>
    </row>
    <row r="129" spans="8:63" x14ac:dyDescent="0.15">
      <c r="H129" s="64"/>
      <c r="I129" s="64"/>
      <c r="J129" s="64"/>
      <c r="K129" s="64"/>
      <c r="L129" s="64"/>
      <c r="M129" s="64"/>
      <c r="N129" s="64"/>
      <c r="O129" s="64"/>
      <c r="P129" s="64"/>
      <c r="Q129" s="64"/>
      <c r="R129" s="64"/>
      <c r="S129" s="64"/>
      <c r="T129" s="64"/>
      <c r="U129" s="64"/>
      <c r="V129" s="64"/>
      <c r="W129" s="64"/>
      <c r="X129" s="64"/>
      <c r="Y129" s="64"/>
      <c r="Z129" s="64"/>
      <c r="AA129" s="64"/>
      <c r="AB129" s="64"/>
      <c r="AC129" s="64"/>
      <c r="AD129" s="64"/>
      <c r="AE129" s="64"/>
      <c r="AF129" s="64"/>
      <c r="AG129" s="64"/>
      <c r="AH129" s="64"/>
      <c r="AI129" s="64"/>
      <c r="AJ129" s="64"/>
      <c r="AK129" s="64"/>
      <c r="AL129" s="64"/>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row>
    <row r="130" spans="8:63" x14ac:dyDescent="0.15">
      <c r="H130" s="64"/>
      <c r="I130" s="64"/>
      <c r="J130" s="64"/>
      <c r="K130" s="64"/>
      <c r="L130" s="64"/>
      <c r="M130" s="64"/>
      <c r="N130" s="64"/>
      <c r="O130" s="64"/>
      <c r="P130" s="64"/>
      <c r="Q130" s="64"/>
      <c r="R130" s="64"/>
      <c r="S130" s="64"/>
      <c r="T130" s="64"/>
      <c r="U130" s="64"/>
      <c r="V130" s="64"/>
      <c r="W130" s="64"/>
      <c r="X130" s="64"/>
      <c r="Y130" s="64"/>
      <c r="Z130" s="64"/>
      <c r="AA130" s="64"/>
      <c r="AB130" s="64"/>
      <c r="AC130" s="64"/>
      <c r="AD130" s="64"/>
      <c r="AE130" s="64"/>
      <c r="AF130" s="64"/>
      <c r="AG130" s="64"/>
      <c r="AH130" s="64"/>
      <c r="AI130" s="64"/>
      <c r="AJ130" s="64"/>
      <c r="AK130" s="64"/>
      <c r="AL130" s="64"/>
      <c r="AM130" s="64"/>
      <c r="AN130" s="64"/>
      <c r="AO130" s="64"/>
      <c r="AP130" s="64"/>
      <c r="AQ130" s="64"/>
      <c r="AR130" s="64"/>
      <c r="AS130" s="64"/>
      <c r="AT130" s="64"/>
      <c r="AU130" s="64"/>
      <c r="AV130" s="64"/>
      <c r="AW130" s="64"/>
      <c r="AX130" s="64"/>
      <c r="AY130" s="64"/>
      <c r="AZ130" s="64"/>
      <c r="BA130" s="64"/>
      <c r="BB130" s="64"/>
      <c r="BC130" s="64"/>
      <c r="BD130" s="64"/>
      <c r="BE130" s="64"/>
      <c r="BF130" s="64"/>
      <c r="BG130" s="64"/>
      <c r="BH130" s="64"/>
      <c r="BI130" s="64"/>
      <c r="BJ130" s="64"/>
      <c r="BK130" s="64"/>
    </row>
    <row r="131" spans="8:63" x14ac:dyDescent="0.15">
      <c r="H131" s="64"/>
      <c r="I131" s="64"/>
      <c r="J131" s="64"/>
      <c r="K131" s="64"/>
      <c r="L131" s="64"/>
      <c r="M131" s="64"/>
      <c r="N131" s="64"/>
      <c r="O131" s="64"/>
      <c r="P131" s="64"/>
      <c r="Q131" s="64"/>
      <c r="R131" s="64"/>
      <c r="S131" s="64"/>
      <c r="T131" s="64"/>
      <c r="U131" s="64"/>
      <c r="V131" s="64"/>
      <c r="W131" s="64"/>
      <c r="X131" s="64"/>
      <c r="Y131" s="64"/>
      <c r="Z131" s="64"/>
      <c r="AA131" s="64"/>
      <c r="AB131" s="64"/>
      <c r="AC131" s="64"/>
      <c r="AD131" s="64"/>
      <c r="AE131" s="64"/>
      <c r="AF131" s="64"/>
      <c r="AG131" s="64"/>
      <c r="AH131" s="64"/>
      <c r="AI131" s="64"/>
      <c r="AJ131" s="64"/>
      <c r="AK131" s="64"/>
      <c r="AL131" s="64"/>
      <c r="AM131" s="64"/>
      <c r="AN131" s="64"/>
      <c r="AO131" s="64"/>
      <c r="AP131" s="64"/>
      <c r="AQ131" s="64"/>
      <c r="AR131" s="64"/>
      <c r="AS131" s="64"/>
      <c r="AT131" s="64"/>
      <c r="AU131" s="64"/>
      <c r="AV131" s="64"/>
      <c r="AW131" s="64"/>
      <c r="AX131" s="64"/>
      <c r="AY131" s="64"/>
      <c r="AZ131" s="64"/>
      <c r="BA131" s="64"/>
      <c r="BB131" s="64"/>
      <c r="BC131" s="64"/>
      <c r="BD131" s="64"/>
      <c r="BE131" s="64"/>
      <c r="BF131" s="64"/>
      <c r="BG131" s="64"/>
      <c r="BH131" s="64"/>
      <c r="BI131" s="64"/>
      <c r="BJ131" s="64"/>
      <c r="BK131" s="64"/>
    </row>
  </sheetData>
  <sheetProtection algorithmName="SHA-512" hashValue="ugZrxMSG6NUSZion1KfhLK6HOd14kHj2e5QWu5n/9+QFcuX/7PAtuSgYlPAgHXdXNfftUHfLXzbe9Uy7s8gfcw==" saltValue="ilUzbJxwUT+a4CnKVpqTQw==" spinCount="100000" sheet="1" objects="1" scenarios="1"/>
  <mergeCells count="39">
    <mergeCell ref="O21:R24"/>
    <mergeCell ref="O30:R33"/>
    <mergeCell ref="O37:R39"/>
    <mergeCell ref="O42:R44"/>
    <mergeCell ref="E7:F7"/>
    <mergeCell ref="I9:M9"/>
    <mergeCell ref="N9:R9"/>
    <mergeCell ref="N7:R7"/>
    <mergeCell ref="I8:M8"/>
    <mergeCell ref="N8:R8"/>
    <mergeCell ref="I13:R14"/>
    <mergeCell ref="I17:R18"/>
    <mergeCell ref="B7:D7"/>
    <mergeCell ref="B9:F9"/>
    <mergeCell ref="B10:D10"/>
    <mergeCell ref="E10:F10"/>
    <mergeCell ref="E11:F11"/>
    <mergeCell ref="B13:D13"/>
    <mergeCell ref="E13:F13"/>
    <mergeCell ref="B26:D26"/>
    <mergeCell ref="E26:F26"/>
    <mergeCell ref="B24:D24"/>
    <mergeCell ref="E24:F24"/>
    <mergeCell ref="I3:R3"/>
    <mergeCell ref="I5:M5"/>
    <mergeCell ref="B3:F3"/>
    <mergeCell ref="B22:D22"/>
    <mergeCell ref="B23:D23"/>
    <mergeCell ref="E22:F22"/>
    <mergeCell ref="E23:F23"/>
    <mergeCell ref="B17:D17"/>
    <mergeCell ref="E17:F17"/>
    <mergeCell ref="B5:F5"/>
    <mergeCell ref="B15:F15"/>
    <mergeCell ref="B19:F19"/>
    <mergeCell ref="B21:F21"/>
    <mergeCell ref="B11:D11"/>
    <mergeCell ref="B12:D12"/>
    <mergeCell ref="E12:F12"/>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36ABD48-C075-4AA5-A66A-A099A2F73494}">
          <x14:formula1>
            <xm:f>'Emission Factors'!$J$5:$J$141</xm:f>
          </x14:formula1>
          <xm:sqref>E7</xm:sqref>
        </x14:dataValidation>
        <x14:dataValidation type="list" allowBlank="1" showInputMessage="1" showErrorMessage="1" xr:uid="{392AF03F-DA7D-413F-A8C6-E9763235C516}">
          <x14:formula1>
            <xm:f>'Emission Factors'!$F$31:$F$36</xm:f>
          </x14:formula1>
          <xm:sqref>E11:F11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FB2A2-8288-4803-B00C-B7A3E4254D76}">
  <sheetPr>
    <tabColor theme="5" tint="0.39997558519241921"/>
  </sheetPr>
  <dimension ref="B1:AS278"/>
  <sheetViews>
    <sheetView zoomScaleNormal="100" workbookViewId="0">
      <selection activeCell="B10" sqref="B10:D10"/>
    </sheetView>
  </sheetViews>
  <sheetFormatPr baseColWidth="10" defaultColWidth="8.83203125" defaultRowHeight="12" x14ac:dyDescent="0.15"/>
  <cols>
    <col min="1" max="1" width="8.33203125" style="62" customWidth="1"/>
    <col min="2" max="2" width="26.6640625" style="62" customWidth="1"/>
    <col min="3" max="3" width="22.33203125" style="62" customWidth="1"/>
    <col min="4" max="6" width="15.6640625" style="62" customWidth="1"/>
    <col min="7" max="7" width="14.1640625" style="62" customWidth="1"/>
    <col min="8" max="9" width="8.33203125" style="62" customWidth="1"/>
    <col min="10" max="10" width="12.6640625" style="62" customWidth="1"/>
    <col min="11" max="16384" width="8.83203125" style="62"/>
  </cols>
  <sheetData>
    <row r="1" spans="2:45" ht="50" customHeight="1" x14ac:dyDescent="0.15">
      <c r="E1" s="63"/>
      <c r="F1" s="63"/>
      <c r="I1" s="64"/>
      <c r="J1" s="64"/>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row>
    <row r="2" spans="2:45" s="187" customFormat="1" ht="35" customHeight="1" thickBot="1" x14ac:dyDescent="0.2">
      <c r="B2" s="225" t="s">
        <v>285</v>
      </c>
      <c r="C2" s="287"/>
      <c r="D2" s="287"/>
      <c r="E2" s="287"/>
      <c r="F2" s="287"/>
      <c r="G2" s="287"/>
      <c r="H2" s="182"/>
      <c r="I2" s="183"/>
      <c r="J2" s="216" t="s">
        <v>293</v>
      </c>
      <c r="K2" s="216"/>
      <c r="L2" s="216"/>
      <c r="M2" s="216"/>
      <c r="N2" s="216"/>
      <c r="O2" s="216"/>
      <c r="P2" s="216"/>
      <c r="Q2" s="216"/>
      <c r="R2" s="216"/>
      <c r="S2" s="216"/>
      <c r="T2" s="184"/>
      <c r="U2" s="184"/>
      <c r="V2" s="184"/>
      <c r="W2" s="185"/>
      <c r="X2" s="186"/>
      <c r="Y2" s="186"/>
      <c r="Z2" s="186"/>
      <c r="AA2" s="186"/>
      <c r="AB2" s="186"/>
      <c r="AC2" s="186"/>
      <c r="AD2" s="186"/>
      <c r="AE2" s="186"/>
      <c r="AF2" s="186"/>
      <c r="AG2" s="186"/>
      <c r="AH2" s="186"/>
      <c r="AI2" s="186"/>
      <c r="AJ2" s="186"/>
      <c r="AK2" s="186"/>
      <c r="AL2" s="186"/>
      <c r="AM2" s="186"/>
      <c r="AN2" s="186"/>
      <c r="AO2" s="186"/>
      <c r="AP2" s="186"/>
      <c r="AQ2" s="186"/>
      <c r="AR2" s="186"/>
      <c r="AS2" s="186"/>
    </row>
    <row r="3" spans="2:45" ht="40" customHeight="1" x14ac:dyDescent="0.15">
      <c r="B3" s="188"/>
      <c r="C3" s="188"/>
      <c r="D3" s="188"/>
      <c r="E3" s="189"/>
      <c r="F3" s="188"/>
      <c r="G3" s="188"/>
      <c r="H3" s="188"/>
      <c r="I3" s="68"/>
      <c r="J3" s="68"/>
      <c r="K3" s="70"/>
      <c r="L3" s="70"/>
      <c r="M3" s="68"/>
      <c r="N3" s="68"/>
      <c r="O3" s="68"/>
      <c r="P3" s="68"/>
      <c r="Q3" s="68"/>
      <c r="R3" s="68"/>
      <c r="S3" s="68"/>
      <c r="T3" s="68"/>
      <c r="U3" s="68"/>
      <c r="V3" s="68"/>
      <c r="W3" s="64"/>
      <c r="X3" s="64"/>
      <c r="Y3" s="64"/>
      <c r="Z3" s="64"/>
      <c r="AA3" s="64"/>
      <c r="AB3" s="64"/>
      <c r="AC3" s="64"/>
      <c r="AD3" s="64"/>
      <c r="AE3" s="64"/>
      <c r="AF3" s="64"/>
      <c r="AG3" s="64"/>
      <c r="AH3" s="64"/>
      <c r="AI3" s="64"/>
      <c r="AJ3" s="64"/>
      <c r="AK3" s="64"/>
      <c r="AL3" s="64"/>
      <c r="AM3" s="64"/>
      <c r="AN3" s="64"/>
      <c r="AO3" s="64"/>
      <c r="AP3" s="64"/>
      <c r="AQ3" s="64"/>
      <c r="AR3" s="64"/>
      <c r="AS3" s="64"/>
    </row>
    <row r="4" spans="2:45" ht="25" customHeight="1" x14ac:dyDescent="0.15">
      <c r="B4" s="299" t="s">
        <v>303</v>
      </c>
      <c r="C4" s="299"/>
      <c r="D4" s="299"/>
      <c r="E4" s="299"/>
      <c r="F4" s="299"/>
      <c r="G4" s="299"/>
      <c r="H4" s="189"/>
      <c r="I4" s="68"/>
      <c r="J4" s="283" t="s">
        <v>297</v>
      </c>
      <c r="K4" s="283"/>
      <c r="L4" s="283"/>
      <c r="M4" s="283"/>
      <c r="N4" s="283"/>
      <c r="O4" s="283" t="s">
        <v>298</v>
      </c>
      <c r="P4" s="283"/>
      <c r="Q4" s="283"/>
      <c r="R4" s="283"/>
      <c r="S4" s="283"/>
      <c r="T4" s="68"/>
      <c r="U4" s="68"/>
      <c r="V4" s="68"/>
      <c r="W4" s="64"/>
      <c r="X4" s="64"/>
      <c r="Y4" s="64"/>
      <c r="Z4" s="64"/>
      <c r="AA4" s="64"/>
      <c r="AB4" s="64"/>
      <c r="AC4" s="64"/>
      <c r="AD4" s="64"/>
      <c r="AE4" s="64"/>
      <c r="AF4" s="64"/>
      <c r="AG4" s="64"/>
      <c r="AH4" s="64"/>
      <c r="AI4" s="64"/>
      <c r="AJ4" s="64"/>
      <c r="AK4" s="64"/>
      <c r="AL4" s="64"/>
      <c r="AM4" s="64"/>
      <c r="AN4" s="64"/>
      <c r="AO4" s="64"/>
      <c r="AP4" s="64"/>
      <c r="AQ4" s="64"/>
      <c r="AR4" s="64"/>
      <c r="AS4" s="64"/>
    </row>
    <row r="5" spans="2:45" ht="20" customHeight="1" x14ac:dyDescent="0.15">
      <c r="B5" s="190"/>
      <c r="C5" s="190"/>
      <c r="D5" s="190"/>
      <c r="E5" s="190"/>
      <c r="F5" s="190"/>
      <c r="G5" s="190"/>
      <c r="H5" s="189"/>
      <c r="I5" s="68"/>
      <c r="J5" s="175"/>
      <c r="K5" s="175"/>
      <c r="L5" s="175"/>
      <c r="M5" s="175"/>
      <c r="N5" s="175"/>
      <c r="O5" s="175"/>
      <c r="P5" s="175"/>
      <c r="Q5" s="175"/>
      <c r="R5" s="175"/>
      <c r="S5" s="175"/>
      <c r="T5" s="68"/>
      <c r="U5" s="68"/>
      <c r="V5" s="68"/>
      <c r="W5" s="64"/>
      <c r="X5" s="64"/>
      <c r="Y5" s="64"/>
      <c r="Z5" s="64"/>
      <c r="AA5" s="64"/>
      <c r="AB5" s="64"/>
      <c r="AC5" s="64"/>
      <c r="AD5" s="64"/>
      <c r="AE5" s="64"/>
      <c r="AF5" s="64"/>
      <c r="AG5" s="64"/>
      <c r="AH5" s="64"/>
      <c r="AI5" s="64"/>
      <c r="AJ5" s="64"/>
      <c r="AK5" s="64"/>
      <c r="AL5" s="64"/>
      <c r="AM5" s="64"/>
      <c r="AN5" s="64"/>
      <c r="AO5" s="64"/>
      <c r="AP5" s="64"/>
      <c r="AQ5" s="64"/>
      <c r="AR5" s="64"/>
      <c r="AS5" s="64"/>
    </row>
    <row r="6" spans="2:45" ht="20" customHeight="1" x14ac:dyDescent="0.15">
      <c r="B6" s="298" t="s">
        <v>224</v>
      </c>
      <c r="C6" s="298"/>
      <c r="D6" s="298"/>
      <c r="E6" s="306"/>
      <c r="F6" s="306"/>
      <c r="G6" s="306"/>
      <c r="H6" s="189"/>
      <c r="I6" s="68"/>
      <c r="J6" s="253" t="s">
        <v>247</v>
      </c>
      <c r="K6" s="253"/>
      <c r="L6" s="253"/>
      <c r="M6" s="253"/>
      <c r="N6" s="253"/>
      <c r="O6" s="282"/>
      <c r="P6" s="282"/>
      <c r="Q6" s="282"/>
      <c r="R6" s="282"/>
      <c r="S6" s="282"/>
      <c r="T6" s="68"/>
      <c r="U6" s="68"/>
      <c r="V6" s="68"/>
      <c r="W6" s="64"/>
      <c r="X6" s="64"/>
      <c r="Y6" s="64"/>
      <c r="Z6" s="64"/>
      <c r="AA6" s="64"/>
      <c r="AB6" s="64"/>
      <c r="AC6" s="64"/>
      <c r="AD6" s="64"/>
      <c r="AE6" s="64"/>
      <c r="AF6" s="64"/>
      <c r="AG6" s="64"/>
      <c r="AH6" s="64"/>
      <c r="AI6" s="64"/>
      <c r="AJ6" s="64"/>
      <c r="AK6" s="64"/>
      <c r="AL6" s="64"/>
      <c r="AM6" s="64"/>
      <c r="AN6" s="64"/>
      <c r="AO6" s="64"/>
      <c r="AP6" s="64"/>
      <c r="AQ6" s="64"/>
      <c r="AR6" s="64"/>
      <c r="AS6" s="64"/>
    </row>
    <row r="7" spans="2:45" ht="20" customHeight="1" x14ac:dyDescent="0.15">
      <c r="B7" s="232" t="s">
        <v>225</v>
      </c>
      <c r="C7" s="232"/>
      <c r="D7" s="232"/>
      <c r="E7" s="232"/>
      <c r="F7" s="232"/>
      <c r="G7" s="232"/>
      <c r="H7" s="189"/>
      <c r="I7" s="68"/>
      <c r="J7" s="253" t="s">
        <v>248</v>
      </c>
      <c r="K7" s="253"/>
      <c r="L7" s="253"/>
      <c r="M7" s="253"/>
      <c r="N7" s="253"/>
      <c r="O7" s="282"/>
      <c r="P7" s="282"/>
      <c r="Q7" s="282"/>
      <c r="R7" s="282"/>
      <c r="S7" s="282"/>
      <c r="T7" s="68"/>
      <c r="U7" s="68"/>
      <c r="V7" s="68"/>
      <c r="W7" s="64"/>
      <c r="X7" s="64"/>
      <c r="Y7" s="64"/>
      <c r="Z7" s="64"/>
      <c r="AA7" s="64"/>
      <c r="AB7" s="64"/>
      <c r="AC7" s="64"/>
      <c r="AD7" s="64"/>
      <c r="AE7" s="64"/>
      <c r="AF7" s="64"/>
      <c r="AG7" s="64"/>
      <c r="AH7" s="64"/>
      <c r="AI7" s="64"/>
      <c r="AJ7" s="64"/>
      <c r="AK7" s="64"/>
      <c r="AL7" s="64"/>
      <c r="AM7" s="64"/>
      <c r="AN7" s="64"/>
      <c r="AO7" s="64"/>
      <c r="AP7" s="64"/>
      <c r="AQ7" s="64"/>
      <c r="AR7" s="64"/>
      <c r="AS7" s="64"/>
    </row>
    <row r="8" spans="2:45" ht="20" customHeight="1" thickBot="1" x14ac:dyDescent="0.2">
      <c r="B8" s="286" t="s">
        <v>42</v>
      </c>
      <c r="C8" s="286"/>
      <c r="D8" s="286"/>
      <c r="E8" s="191" t="s">
        <v>43</v>
      </c>
      <c r="F8" s="304" t="s">
        <v>70</v>
      </c>
      <c r="G8" s="304"/>
      <c r="H8" s="189"/>
      <c r="I8" s="68"/>
      <c r="J8" s="192"/>
      <c r="K8" s="192"/>
      <c r="L8" s="192"/>
      <c r="M8" s="192"/>
      <c r="N8" s="192"/>
      <c r="O8" s="193"/>
      <c r="P8" s="193"/>
      <c r="Q8" s="193"/>
      <c r="R8" s="193"/>
      <c r="S8" s="193"/>
      <c r="T8" s="68"/>
      <c r="U8" s="68"/>
      <c r="V8" s="68"/>
      <c r="W8" s="64"/>
      <c r="X8" s="64"/>
      <c r="Y8" s="64"/>
      <c r="Z8" s="64"/>
      <c r="AA8" s="64"/>
      <c r="AB8" s="64"/>
      <c r="AC8" s="64"/>
      <c r="AD8" s="64"/>
      <c r="AE8" s="64"/>
      <c r="AF8" s="64"/>
      <c r="AG8" s="64"/>
      <c r="AH8" s="64"/>
      <c r="AI8" s="64"/>
      <c r="AJ8" s="64"/>
      <c r="AK8" s="64"/>
      <c r="AL8" s="64"/>
      <c r="AM8" s="64"/>
      <c r="AN8" s="64"/>
      <c r="AO8" s="64"/>
      <c r="AP8" s="64"/>
      <c r="AQ8" s="64"/>
      <c r="AR8" s="64"/>
      <c r="AS8" s="64"/>
    </row>
    <row r="9" spans="2:45" ht="20" customHeight="1" x14ac:dyDescent="0.15">
      <c r="B9" s="285" t="s">
        <v>44</v>
      </c>
      <c r="C9" s="285"/>
      <c r="D9" s="285"/>
      <c r="E9" s="83"/>
      <c r="F9" s="302">
        <f>$E$6*E9</f>
        <v>0</v>
      </c>
      <c r="G9" s="302"/>
      <c r="H9" s="189"/>
      <c r="I9" s="68"/>
      <c r="J9" s="68"/>
      <c r="K9" s="68"/>
      <c r="L9" s="68"/>
      <c r="M9" s="68"/>
      <c r="N9" s="68"/>
      <c r="O9" s="68"/>
      <c r="P9" s="68"/>
      <c r="Q9" s="68"/>
      <c r="R9" s="68"/>
      <c r="S9" s="68"/>
      <c r="T9" s="68"/>
      <c r="U9" s="68"/>
      <c r="V9" s="68"/>
      <c r="W9" s="64"/>
      <c r="X9" s="64"/>
      <c r="Y9" s="64"/>
      <c r="Z9" s="64"/>
      <c r="AA9" s="64"/>
      <c r="AB9" s="64"/>
      <c r="AC9" s="64"/>
      <c r="AD9" s="64"/>
      <c r="AE9" s="64"/>
      <c r="AF9" s="64"/>
      <c r="AG9" s="64"/>
      <c r="AH9" s="64"/>
      <c r="AI9" s="64"/>
      <c r="AJ9" s="64"/>
      <c r="AK9" s="64"/>
      <c r="AL9" s="64"/>
      <c r="AM9" s="64"/>
      <c r="AN9" s="64"/>
      <c r="AO9" s="64"/>
      <c r="AP9" s="64"/>
      <c r="AQ9" s="64"/>
      <c r="AR9" s="64"/>
      <c r="AS9" s="64"/>
    </row>
    <row r="10" spans="2:45" ht="20" customHeight="1" x14ac:dyDescent="0.15">
      <c r="B10" s="284" t="s">
        <v>45</v>
      </c>
      <c r="C10" s="284"/>
      <c r="D10" s="284"/>
      <c r="E10" s="89"/>
      <c r="F10" s="303">
        <f t="shared" ref="F10:F16" si="0">$E$6*E10</f>
        <v>0</v>
      </c>
      <c r="G10" s="303"/>
      <c r="H10" s="189"/>
      <c r="I10" s="68"/>
      <c r="J10" s="68"/>
      <c r="K10" s="68"/>
      <c r="L10" s="68"/>
      <c r="M10" s="68"/>
      <c r="N10" s="68"/>
      <c r="O10" s="68"/>
      <c r="P10" s="68"/>
      <c r="Q10" s="68"/>
      <c r="R10" s="68"/>
      <c r="S10" s="68"/>
      <c r="T10" s="68"/>
      <c r="U10" s="68"/>
      <c r="V10" s="68"/>
      <c r="W10" s="64"/>
      <c r="X10" s="64"/>
      <c r="Y10" s="64"/>
      <c r="Z10" s="64"/>
      <c r="AA10" s="64"/>
      <c r="AB10" s="64"/>
      <c r="AC10" s="64"/>
      <c r="AD10" s="64"/>
      <c r="AE10" s="64"/>
      <c r="AF10" s="64"/>
      <c r="AG10" s="64"/>
      <c r="AH10" s="64"/>
      <c r="AI10" s="64"/>
      <c r="AJ10" s="64"/>
      <c r="AK10" s="64"/>
      <c r="AL10" s="64"/>
      <c r="AM10" s="64"/>
      <c r="AN10" s="64"/>
      <c r="AO10" s="64"/>
      <c r="AP10" s="64"/>
      <c r="AQ10" s="64"/>
      <c r="AR10" s="64"/>
      <c r="AS10" s="64"/>
    </row>
    <row r="11" spans="2:45" ht="20" customHeight="1" x14ac:dyDescent="0.15">
      <c r="B11" s="284" t="s">
        <v>46</v>
      </c>
      <c r="C11" s="284"/>
      <c r="D11" s="284"/>
      <c r="E11" s="89"/>
      <c r="F11" s="303">
        <f t="shared" si="0"/>
        <v>0</v>
      </c>
      <c r="G11" s="303"/>
      <c r="H11" s="189"/>
      <c r="I11" s="68"/>
      <c r="J11" s="81" t="s">
        <v>316</v>
      </c>
      <c r="K11" s="68"/>
      <c r="L11" s="68"/>
      <c r="M11" s="68"/>
      <c r="N11" s="68"/>
      <c r="O11" s="68"/>
      <c r="P11" s="68"/>
      <c r="Q11" s="68"/>
      <c r="R11" s="68"/>
      <c r="S11" s="68"/>
      <c r="T11" s="68"/>
      <c r="U11" s="68"/>
      <c r="V11" s="68"/>
      <c r="W11" s="64"/>
      <c r="X11" s="64"/>
      <c r="Y11" s="64"/>
      <c r="Z11" s="64"/>
      <c r="AA11" s="64"/>
      <c r="AB11" s="64"/>
      <c r="AC11" s="64"/>
      <c r="AD11" s="64"/>
      <c r="AE11" s="64"/>
      <c r="AF11" s="64"/>
      <c r="AG11" s="64"/>
      <c r="AH11" s="64"/>
      <c r="AI11" s="64"/>
      <c r="AJ11" s="64"/>
      <c r="AK11" s="64"/>
      <c r="AL11" s="64"/>
      <c r="AM11" s="64"/>
      <c r="AN11" s="64"/>
      <c r="AO11" s="64"/>
      <c r="AP11" s="64"/>
      <c r="AQ11" s="64"/>
      <c r="AR11" s="64"/>
      <c r="AS11" s="64"/>
    </row>
    <row r="12" spans="2:45" ht="20" customHeight="1" x14ac:dyDescent="0.15">
      <c r="B12" s="284" t="s">
        <v>47</v>
      </c>
      <c r="C12" s="284"/>
      <c r="D12" s="284"/>
      <c r="E12" s="89"/>
      <c r="F12" s="303">
        <f t="shared" si="0"/>
        <v>0</v>
      </c>
      <c r="G12" s="303"/>
      <c r="H12" s="189"/>
      <c r="I12" s="68"/>
      <c r="J12" s="219" t="s">
        <v>278</v>
      </c>
      <c r="K12" s="219"/>
      <c r="L12" s="219"/>
      <c r="M12" s="219"/>
      <c r="N12" s="219"/>
      <c r="O12" s="219"/>
      <c r="P12" s="219"/>
      <c r="Q12" s="219"/>
      <c r="R12" s="219"/>
      <c r="S12" s="219"/>
      <c r="T12" s="68"/>
      <c r="U12" s="68"/>
      <c r="V12" s="68"/>
      <c r="W12" s="64"/>
      <c r="X12" s="64"/>
      <c r="Y12" s="64"/>
      <c r="Z12" s="64"/>
      <c r="AA12" s="64"/>
      <c r="AB12" s="64"/>
      <c r="AC12" s="64"/>
      <c r="AD12" s="64"/>
      <c r="AE12" s="64"/>
      <c r="AF12" s="64"/>
      <c r="AG12" s="64"/>
      <c r="AH12" s="64"/>
      <c r="AI12" s="64"/>
      <c r="AJ12" s="64"/>
      <c r="AK12" s="64"/>
      <c r="AL12" s="64"/>
      <c r="AM12" s="64"/>
      <c r="AN12" s="64"/>
      <c r="AO12" s="64"/>
      <c r="AP12" s="64"/>
      <c r="AQ12" s="64"/>
      <c r="AR12" s="64"/>
      <c r="AS12" s="64"/>
    </row>
    <row r="13" spans="2:45" ht="20" customHeight="1" x14ac:dyDescent="0.15">
      <c r="B13" s="284" t="s">
        <v>48</v>
      </c>
      <c r="C13" s="284"/>
      <c r="D13" s="284"/>
      <c r="E13" s="89"/>
      <c r="F13" s="303">
        <f t="shared" si="0"/>
        <v>0</v>
      </c>
      <c r="G13" s="303"/>
      <c r="H13" s="189"/>
      <c r="I13" s="68"/>
      <c r="J13" s="219"/>
      <c r="K13" s="219"/>
      <c r="L13" s="219"/>
      <c r="M13" s="219"/>
      <c r="N13" s="219"/>
      <c r="O13" s="219"/>
      <c r="P13" s="219"/>
      <c r="Q13" s="219"/>
      <c r="R13" s="219"/>
      <c r="S13" s="219"/>
      <c r="T13" s="68"/>
      <c r="U13" s="68"/>
      <c r="V13" s="68"/>
      <c r="W13" s="64"/>
      <c r="X13" s="64"/>
      <c r="Y13" s="64"/>
      <c r="Z13" s="64"/>
      <c r="AA13" s="64"/>
      <c r="AB13" s="64"/>
      <c r="AC13" s="64"/>
      <c r="AD13" s="64"/>
      <c r="AE13" s="64"/>
      <c r="AF13" s="64"/>
      <c r="AG13" s="64"/>
      <c r="AH13" s="64"/>
      <c r="AI13" s="64"/>
      <c r="AJ13" s="64"/>
      <c r="AK13" s="64"/>
      <c r="AL13" s="64"/>
      <c r="AM13" s="64"/>
      <c r="AN13" s="64"/>
      <c r="AO13" s="64"/>
      <c r="AP13" s="64"/>
      <c r="AQ13" s="64"/>
      <c r="AR13" s="64"/>
      <c r="AS13" s="64"/>
    </row>
    <row r="14" spans="2:45" ht="20" customHeight="1" x14ac:dyDescent="0.15">
      <c r="B14" s="284" t="s">
        <v>51</v>
      </c>
      <c r="C14" s="284"/>
      <c r="D14" s="284"/>
      <c r="E14" s="89"/>
      <c r="F14" s="303">
        <f t="shared" si="0"/>
        <v>0</v>
      </c>
      <c r="G14" s="303"/>
      <c r="H14" s="189"/>
      <c r="I14" s="68"/>
      <c r="J14" s="219"/>
      <c r="K14" s="219"/>
      <c r="L14" s="219"/>
      <c r="M14" s="219"/>
      <c r="N14" s="219"/>
      <c r="O14" s="219"/>
      <c r="P14" s="219"/>
      <c r="Q14" s="219"/>
      <c r="R14" s="219"/>
      <c r="S14" s="219"/>
      <c r="T14" s="68"/>
      <c r="U14" s="68"/>
      <c r="V14" s="68"/>
      <c r="W14" s="64"/>
      <c r="X14" s="64"/>
      <c r="Y14" s="64"/>
      <c r="Z14" s="64"/>
      <c r="AA14" s="64"/>
      <c r="AB14" s="64"/>
      <c r="AC14" s="64"/>
      <c r="AD14" s="64"/>
      <c r="AE14" s="64"/>
      <c r="AF14" s="64"/>
      <c r="AG14" s="64"/>
      <c r="AH14" s="64"/>
      <c r="AI14" s="64"/>
      <c r="AJ14" s="64"/>
      <c r="AK14" s="64"/>
      <c r="AL14" s="64"/>
      <c r="AM14" s="64"/>
      <c r="AN14" s="64"/>
      <c r="AO14" s="64"/>
      <c r="AP14" s="64"/>
      <c r="AQ14" s="64"/>
      <c r="AR14" s="64"/>
      <c r="AS14" s="64"/>
    </row>
    <row r="15" spans="2:45" ht="20" customHeight="1" x14ac:dyDescent="0.15">
      <c r="B15" s="284" t="s">
        <v>52</v>
      </c>
      <c r="C15" s="284"/>
      <c r="D15" s="284"/>
      <c r="E15" s="89"/>
      <c r="F15" s="303">
        <f t="shared" si="0"/>
        <v>0</v>
      </c>
      <c r="G15" s="303"/>
      <c r="H15" s="189"/>
      <c r="I15" s="68"/>
      <c r="J15" s="81" t="s">
        <v>271</v>
      </c>
      <c r="K15" s="68"/>
      <c r="L15" s="68"/>
      <c r="M15" s="68"/>
      <c r="N15" s="68"/>
      <c r="O15" s="68"/>
      <c r="P15" s="68"/>
      <c r="Q15" s="68"/>
      <c r="R15" s="68"/>
      <c r="S15" s="68"/>
      <c r="T15" s="68"/>
      <c r="U15" s="68"/>
      <c r="V15" s="68"/>
      <c r="W15" s="64"/>
      <c r="X15" s="64"/>
      <c r="Y15" s="64"/>
      <c r="Z15" s="64"/>
      <c r="AA15" s="64"/>
      <c r="AB15" s="64"/>
      <c r="AC15" s="64"/>
      <c r="AD15" s="64"/>
      <c r="AE15" s="64"/>
      <c r="AF15" s="64"/>
      <c r="AG15" s="64"/>
      <c r="AH15" s="64"/>
      <c r="AI15" s="64"/>
      <c r="AJ15" s="64"/>
      <c r="AK15" s="64"/>
      <c r="AL15" s="64"/>
      <c r="AM15" s="64"/>
      <c r="AN15" s="64"/>
      <c r="AO15" s="64"/>
      <c r="AP15" s="64"/>
      <c r="AQ15" s="64"/>
      <c r="AR15" s="64"/>
      <c r="AS15" s="64"/>
    </row>
    <row r="16" spans="2:45" ht="20" customHeight="1" x14ac:dyDescent="0.15">
      <c r="B16" s="284" t="s">
        <v>53</v>
      </c>
      <c r="C16" s="284"/>
      <c r="D16" s="284"/>
      <c r="E16" s="89"/>
      <c r="F16" s="303">
        <f t="shared" si="0"/>
        <v>0</v>
      </c>
      <c r="G16" s="303"/>
      <c r="H16" s="189"/>
      <c r="I16" s="68"/>
      <c r="J16" s="68"/>
      <c r="K16" s="68"/>
      <c r="L16" s="68"/>
      <c r="M16" s="68"/>
      <c r="N16" s="68"/>
      <c r="O16" s="68"/>
      <c r="P16" s="219" t="s">
        <v>272</v>
      </c>
      <c r="Q16" s="219"/>
      <c r="R16" s="219"/>
      <c r="S16" s="219"/>
      <c r="T16" s="68"/>
      <c r="U16" s="68"/>
      <c r="V16" s="68"/>
      <c r="W16" s="64"/>
      <c r="X16" s="64"/>
      <c r="Y16" s="64"/>
      <c r="Z16" s="64"/>
      <c r="AA16" s="64"/>
      <c r="AB16" s="64"/>
      <c r="AC16" s="64"/>
      <c r="AD16" s="64"/>
      <c r="AE16" s="64"/>
      <c r="AF16" s="64"/>
      <c r="AG16" s="64"/>
      <c r="AH16" s="64"/>
      <c r="AI16" s="64"/>
      <c r="AJ16" s="64"/>
      <c r="AK16" s="64"/>
      <c r="AL16" s="64"/>
      <c r="AM16" s="64"/>
      <c r="AN16" s="64"/>
      <c r="AO16" s="64"/>
      <c r="AP16" s="64"/>
      <c r="AQ16" s="64"/>
      <c r="AR16" s="64"/>
      <c r="AS16" s="64"/>
    </row>
    <row r="17" spans="2:45" ht="20" customHeight="1" thickBot="1" x14ac:dyDescent="0.2">
      <c r="B17" s="297" t="s">
        <v>54</v>
      </c>
      <c r="C17" s="297"/>
      <c r="D17" s="297"/>
      <c r="E17" s="305">
        <f>SUM(E9:E16)</f>
        <v>0</v>
      </c>
      <c r="F17" s="305"/>
      <c r="G17" s="305"/>
      <c r="H17" s="189"/>
      <c r="I17" s="68"/>
      <c r="J17" s="68"/>
      <c r="K17" s="68"/>
      <c r="L17" s="68"/>
      <c r="M17" s="68"/>
      <c r="N17" s="68"/>
      <c r="O17" s="68"/>
      <c r="P17" s="219"/>
      <c r="Q17" s="219"/>
      <c r="R17" s="219"/>
      <c r="S17" s="219"/>
      <c r="T17" s="68"/>
      <c r="U17" s="68"/>
      <c r="V17" s="68"/>
      <c r="W17" s="64"/>
      <c r="X17" s="64"/>
      <c r="Y17" s="64"/>
      <c r="Z17" s="64"/>
      <c r="AA17" s="64"/>
      <c r="AB17" s="64"/>
      <c r="AC17" s="64"/>
      <c r="AD17" s="64"/>
      <c r="AE17" s="64"/>
      <c r="AF17" s="64"/>
      <c r="AG17" s="64"/>
      <c r="AH17" s="64"/>
      <c r="AI17" s="64"/>
      <c r="AJ17" s="64"/>
      <c r="AK17" s="64"/>
      <c r="AL17" s="64"/>
      <c r="AM17" s="64"/>
      <c r="AN17" s="64"/>
      <c r="AO17" s="64"/>
      <c r="AP17" s="64"/>
      <c r="AQ17" s="64"/>
      <c r="AR17" s="64"/>
      <c r="AS17" s="64"/>
    </row>
    <row r="18" spans="2:45" ht="20" customHeight="1" x14ac:dyDescent="0.15">
      <c r="B18" s="194"/>
      <c r="C18" s="194"/>
      <c r="D18" s="194"/>
      <c r="E18" s="194"/>
      <c r="F18" s="194"/>
      <c r="G18" s="194"/>
      <c r="H18" s="189"/>
      <c r="I18" s="70"/>
      <c r="J18" s="68"/>
      <c r="K18" s="68"/>
      <c r="L18" s="68"/>
      <c r="M18" s="68"/>
      <c r="N18" s="68"/>
      <c r="O18" s="68"/>
      <c r="P18" s="219"/>
      <c r="Q18" s="219"/>
      <c r="R18" s="219"/>
      <c r="S18" s="219"/>
      <c r="T18" s="68"/>
      <c r="U18" s="68"/>
      <c r="V18" s="68"/>
      <c r="W18" s="64"/>
      <c r="X18" s="64"/>
      <c r="Y18" s="64"/>
      <c r="Z18" s="64"/>
      <c r="AA18" s="64"/>
      <c r="AB18" s="64"/>
      <c r="AC18" s="64"/>
      <c r="AD18" s="64"/>
      <c r="AE18" s="64"/>
      <c r="AF18" s="64"/>
      <c r="AG18" s="64"/>
      <c r="AH18" s="64"/>
      <c r="AI18" s="64"/>
      <c r="AJ18" s="64"/>
      <c r="AK18" s="64"/>
      <c r="AL18" s="64"/>
      <c r="AM18" s="64"/>
      <c r="AN18" s="64"/>
      <c r="AO18" s="64"/>
      <c r="AP18" s="64"/>
      <c r="AQ18" s="64"/>
      <c r="AR18" s="64"/>
      <c r="AS18" s="64"/>
    </row>
    <row r="19" spans="2:45" ht="20" customHeight="1" x14ac:dyDescent="0.25">
      <c r="B19" s="300" t="s">
        <v>321</v>
      </c>
      <c r="C19" s="301"/>
      <c r="D19" s="301"/>
      <c r="E19" s="301"/>
      <c r="F19" s="301"/>
      <c r="G19" s="301"/>
      <c r="H19" s="189"/>
      <c r="I19" s="70"/>
      <c r="J19" s="68"/>
      <c r="K19" s="68"/>
      <c r="L19" s="68"/>
      <c r="M19" s="68"/>
      <c r="N19" s="68"/>
      <c r="O19" s="68"/>
      <c r="P19" s="219"/>
      <c r="Q19" s="219"/>
      <c r="R19" s="219"/>
      <c r="S19" s="219"/>
      <c r="T19" s="68"/>
      <c r="U19" s="68"/>
      <c r="V19" s="68"/>
      <c r="W19" s="64"/>
      <c r="X19" s="64"/>
      <c r="Y19" s="64"/>
      <c r="Z19" s="64"/>
      <c r="AA19" s="64"/>
      <c r="AB19" s="64"/>
      <c r="AC19" s="64"/>
      <c r="AD19" s="64"/>
      <c r="AE19" s="64"/>
      <c r="AF19" s="64"/>
      <c r="AG19" s="64"/>
      <c r="AH19" s="64"/>
      <c r="AI19" s="64"/>
      <c r="AJ19" s="64"/>
      <c r="AK19" s="64"/>
      <c r="AL19" s="64"/>
      <c r="AM19" s="64"/>
      <c r="AN19" s="64"/>
      <c r="AO19" s="64"/>
      <c r="AP19" s="64"/>
      <c r="AQ19" s="64"/>
      <c r="AR19" s="64"/>
      <c r="AS19" s="64"/>
    </row>
    <row r="20" spans="2:45" ht="20" customHeight="1" x14ac:dyDescent="0.15">
      <c r="B20" s="190"/>
      <c r="C20" s="190"/>
      <c r="D20" s="190"/>
      <c r="E20" s="190"/>
      <c r="F20" s="190"/>
      <c r="G20" s="190"/>
      <c r="H20" s="189"/>
      <c r="I20" s="70"/>
      <c r="J20" s="70"/>
      <c r="K20" s="70"/>
      <c r="L20" s="70"/>
      <c r="M20" s="68"/>
      <c r="N20" s="68"/>
      <c r="O20" s="68"/>
      <c r="P20" s="219"/>
      <c r="Q20" s="219"/>
      <c r="R20" s="219"/>
      <c r="S20" s="219"/>
      <c r="T20" s="68"/>
      <c r="U20" s="68"/>
      <c r="V20" s="68"/>
      <c r="W20" s="64"/>
      <c r="X20" s="64"/>
      <c r="Y20" s="64"/>
      <c r="Z20" s="64"/>
      <c r="AA20" s="64"/>
      <c r="AB20" s="64"/>
      <c r="AC20" s="64"/>
      <c r="AD20" s="64"/>
      <c r="AE20" s="64"/>
      <c r="AF20" s="64"/>
      <c r="AG20" s="64"/>
      <c r="AH20" s="64"/>
      <c r="AI20" s="64"/>
      <c r="AJ20" s="64"/>
      <c r="AK20" s="64"/>
      <c r="AL20" s="64"/>
      <c r="AM20" s="64"/>
      <c r="AN20" s="64"/>
      <c r="AO20" s="64"/>
      <c r="AP20" s="64"/>
      <c r="AQ20" s="64"/>
      <c r="AR20" s="64"/>
      <c r="AS20" s="64"/>
    </row>
    <row r="21" spans="2:45" ht="28" customHeight="1" thickBot="1" x14ac:dyDescent="0.2">
      <c r="B21" s="195" t="s">
        <v>226</v>
      </c>
      <c r="C21" s="195" t="s">
        <v>227</v>
      </c>
      <c r="D21" s="286" t="s">
        <v>228</v>
      </c>
      <c r="E21" s="286"/>
      <c r="F21" s="286"/>
      <c r="G21" s="195" t="s">
        <v>229</v>
      </c>
      <c r="H21" s="196"/>
      <c r="I21" s="197"/>
      <c r="J21" s="70"/>
      <c r="K21" s="70"/>
      <c r="L21" s="70"/>
      <c r="M21" s="70"/>
      <c r="N21" s="68"/>
      <c r="O21" s="68"/>
      <c r="P21" s="219"/>
      <c r="Q21" s="219"/>
      <c r="R21" s="219"/>
      <c r="S21" s="219"/>
      <c r="T21" s="68"/>
      <c r="U21" s="68"/>
      <c r="V21" s="68"/>
      <c r="W21" s="64"/>
      <c r="X21" s="64"/>
      <c r="Y21" s="64"/>
      <c r="Z21" s="64"/>
      <c r="AA21" s="64"/>
      <c r="AB21" s="64"/>
      <c r="AC21" s="64"/>
      <c r="AD21" s="64"/>
      <c r="AE21" s="64"/>
      <c r="AF21" s="64"/>
      <c r="AG21" s="64"/>
      <c r="AH21" s="64"/>
      <c r="AI21" s="64"/>
      <c r="AJ21" s="64"/>
      <c r="AK21" s="64"/>
      <c r="AL21" s="64"/>
      <c r="AM21" s="64"/>
      <c r="AN21" s="64"/>
      <c r="AO21" s="64"/>
      <c r="AP21" s="64"/>
      <c r="AQ21" s="64"/>
      <c r="AR21" s="64"/>
      <c r="AS21" s="64"/>
    </row>
    <row r="22" spans="2:45" ht="20" customHeight="1" x14ac:dyDescent="0.15">
      <c r="B22" s="198" t="s">
        <v>44</v>
      </c>
      <c r="C22" s="199">
        <v>0.4</v>
      </c>
      <c r="D22" s="296">
        <v>0.38</v>
      </c>
      <c r="E22" s="296"/>
      <c r="F22" s="296"/>
      <c r="G22" s="199"/>
      <c r="H22" s="189"/>
      <c r="I22" s="70"/>
      <c r="J22" s="70"/>
      <c r="K22" s="70"/>
      <c r="L22" s="70"/>
      <c r="M22" s="70"/>
      <c r="N22" s="68"/>
      <c r="O22" s="68"/>
      <c r="P22" s="219"/>
      <c r="Q22" s="219"/>
      <c r="R22" s="219"/>
      <c r="S22" s="219"/>
      <c r="T22" s="68"/>
      <c r="U22" s="68"/>
      <c r="V22" s="68"/>
      <c r="W22" s="64"/>
      <c r="X22" s="64"/>
      <c r="Y22" s="64"/>
      <c r="Z22" s="64"/>
      <c r="AA22" s="64"/>
      <c r="AB22" s="64"/>
      <c r="AC22" s="64"/>
      <c r="AD22" s="64"/>
      <c r="AE22" s="64"/>
      <c r="AF22" s="64"/>
      <c r="AG22" s="64"/>
      <c r="AH22" s="64"/>
      <c r="AI22" s="64"/>
      <c r="AJ22" s="64"/>
      <c r="AK22" s="64"/>
      <c r="AL22" s="64"/>
      <c r="AM22" s="64"/>
      <c r="AN22" s="64"/>
      <c r="AO22" s="64"/>
      <c r="AP22" s="64"/>
      <c r="AQ22" s="64"/>
      <c r="AR22" s="64"/>
      <c r="AS22" s="64"/>
    </row>
    <row r="23" spans="2:45" ht="20" customHeight="1" x14ac:dyDescent="0.15">
      <c r="B23" s="200" t="s">
        <v>45</v>
      </c>
      <c r="C23" s="201">
        <v>0.4</v>
      </c>
      <c r="D23" s="294">
        <v>0.49</v>
      </c>
      <c r="E23" s="294"/>
      <c r="F23" s="294"/>
      <c r="G23" s="201">
        <v>0</v>
      </c>
      <c r="H23" s="189"/>
      <c r="I23" s="70"/>
      <c r="J23" s="197"/>
      <c r="K23" s="70"/>
      <c r="L23" s="70"/>
      <c r="M23" s="70"/>
      <c r="N23" s="68"/>
      <c r="O23" s="68"/>
      <c r="P23" s="219"/>
      <c r="Q23" s="219"/>
      <c r="R23" s="219"/>
      <c r="S23" s="219"/>
      <c r="T23" s="68"/>
      <c r="U23" s="68"/>
      <c r="V23" s="68"/>
      <c r="W23" s="64"/>
      <c r="X23" s="64"/>
      <c r="Y23" s="64"/>
      <c r="Z23" s="64"/>
      <c r="AA23" s="64"/>
      <c r="AB23" s="64"/>
      <c r="AC23" s="64"/>
      <c r="AD23" s="64"/>
      <c r="AE23" s="64"/>
      <c r="AF23" s="64"/>
      <c r="AG23" s="64"/>
      <c r="AH23" s="64"/>
      <c r="AI23" s="64"/>
      <c r="AJ23" s="64"/>
      <c r="AK23" s="64"/>
      <c r="AL23" s="64"/>
      <c r="AM23" s="64"/>
      <c r="AN23" s="64"/>
      <c r="AO23" s="64"/>
      <c r="AP23" s="64"/>
      <c r="AQ23" s="64"/>
      <c r="AR23" s="64"/>
      <c r="AS23" s="64"/>
    </row>
    <row r="24" spans="2:45" ht="20" customHeight="1" x14ac:dyDescent="0.15">
      <c r="B24" s="200" t="s">
        <v>46</v>
      </c>
      <c r="C24" s="201">
        <v>0.85</v>
      </c>
      <c r="D24" s="294">
        <v>0.5</v>
      </c>
      <c r="E24" s="294"/>
      <c r="F24" s="294"/>
      <c r="G24" s="201"/>
      <c r="H24" s="189"/>
      <c r="I24" s="70"/>
      <c r="J24" s="70"/>
      <c r="K24" s="70"/>
      <c r="L24" s="70"/>
      <c r="M24" s="70"/>
      <c r="N24" s="68"/>
      <c r="O24" s="68"/>
      <c r="P24" s="219"/>
      <c r="Q24" s="219"/>
      <c r="R24" s="219"/>
      <c r="S24" s="219"/>
      <c r="T24" s="68"/>
      <c r="U24" s="68"/>
      <c r="V24" s="68"/>
      <c r="W24" s="64"/>
      <c r="X24" s="64"/>
      <c r="Y24" s="64"/>
      <c r="Z24" s="64"/>
      <c r="AA24" s="64"/>
      <c r="AB24" s="64"/>
      <c r="AC24" s="64"/>
      <c r="AD24" s="64"/>
      <c r="AE24" s="64"/>
      <c r="AF24" s="64"/>
      <c r="AG24" s="64"/>
      <c r="AH24" s="64"/>
      <c r="AI24" s="64"/>
      <c r="AJ24" s="64"/>
      <c r="AK24" s="64"/>
      <c r="AL24" s="64"/>
      <c r="AM24" s="64"/>
      <c r="AN24" s="64"/>
      <c r="AO24" s="64"/>
      <c r="AP24" s="64"/>
      <c r="AQ24" s="64"/>
      <c r="AR24" s="64"/>
      <c r="AS24" s="64"/>
    </row>
    <row r="25" spans="2:45" ht="20" customHeight="1" x14ac:dyDescent="0.15">
      <c r="B25" s="200" t="s">
        <v>47</v>
      </c>
      <c r="C25" s="201">
        <v>0.9</v>
      </c>
      <c r="D25" s="294">
        <v>0.46</v>
      </c>
      <c r="E25" s="294"/>
      <c r="F25" s="294"/>
      <c r="G25" s="201">
        <v>0.01</v>
      </c>
      <c r="H25" s="189"/>
      <c r="I25" s="70"/>
      <c r="J25" s="70"/>
      <c r="K25" s="70"/>
      <c r="L25" s="70"/>
      <c r="M25" s="70"/>
      <c r="N25" s="68"/>
      <c r="O25" s="68"/>
      <c r="P25" s="219"/>
      <c r="Q25" s="219"/>
      <c r="R25" s="219"/>
      <c r="S25" s="219"/>
      <c r="T25" s="68"/>
      <c r="U25" s="68"/>
      <c r="V25" s="68"/>
      <c r="W25" s="64"/>
      <c r="X25" s="64"/>
      <c r="Y25" s="64"/>
      <c r="Z25" s="64"/>
      <c r="AA25" s="64"/>
      <c r="AB25" s="64"/>
      <c r="AC25" s="64"/>
      <c r="AD25" s="64"/>
      <c r="AE25" s="64"/>
      <c r="AF25" s="64"/>
      <c r="AG25" s="64"/>
      <c r="AH25" s="64"/>
      <c r="AI25" s="64"/>
      <c r="AJ25" s="64"/>
      <c r="AK25" s="64"/>
      <c r="AL25" s="64"/>
      <c r="AM25" s="64"/>
      <c r="AN25" s="64"/>
      <c r="AO25" s="64"/>
      <c r="AP25" s="64"/>
      <c r="AQ25" s="64"/>
      <c r="AR25" s="64"/>
      <c r="AS25" s="64"/>
    </row>
    <row r="26" spans="2:45" ht="20" customHeight="1" x14ac:dyDescent="0.15">
      <c r="B26" s="200" t="s">
        <v>230</v>
      </c>
      <c r="C26" s="201">
        <v>1</v>
      </c>
      <c r="D26" s="294">
        <v>0.75</v>
      </c>
      <c r="E26" s="294"/>
      <c r="F26" s="294"/>
      <c r="G26" s="201">
        <v>1</v>
      </c>
      <c r="H26" s="189"/>
      <c r="I26" s="70"/>
      <c r="J26" s="70"/>
      <c r="K26" s="70"/>
      <c r="L26" s="70"/>
      <c r="M26" s="70"/>
      <c r="N26" s="68"/>
      <c r="O26" s="68"/>
      <c r="P26" s="68"/>
      <c r="Q26" s="68"/>
      <c r="R26" s="68"/>
      <c r="S26" s="68"/>
      <c r="T26" s="68"/>
      <c r="U26" s="68"/>
      <c r="V26" s="68"/>
      <c r="W26" s="64"/>
      <c r="X26" s="64"/>
      <c r="Y26" s="64"/>
      <c r="Z26" s="64"/>
      <c r="AA26" s="64"/>
      <c r="AB26" s="64"/>
      <c r="AC26" s="64"/>
      <c r="AD26" s="64"/>
      <c r="AE26" s="64"/>
      <c r="AF26" s="64"/>
      <c r="AG26" s="64"/>
      <c r="AH26" s="64"/>
      <c r="AI26" s="64"/>
      <c r="AJ26" s="64"/>
      <c r="AK26" s="64"/>
      <c r="AL26" s="64"/>
      <c r="AM26" s="64"/>
      <c r="AN26" s="64"/>
      <c r="AO26" s="64"/>
      <c r="AP26" s="64"/>
      <c r="AQ26" s="64"/>
      <c r="AR26" s="64"/>
      <c r="AS26" s="64"/>
    </row>
    <row r="27" spans="2:45" ht="20" customHeight="1" x14ac:dyDescent="0.15">
      <c r="B27" s="200" t="s">
        <v>51</v>
      </c>
      <c r="C27" s="201">
        <v>0.84</v>
      </c>
      <c r="D27" s="294">
        <v>0.67</v>
      </c>
      <c r="E27" s="294"/>
      <c r="F27" s="294"/>
      <c r="G27" s="201">
        <v>0.2</v>
      </c>
      <c r="H27" s="189"/>
      <c r="I27" s="70"/>
      <c r="J27" s="70"/>
      <c r="K27" s="70"/>
      <c r="L27" s="70"/>
      <c r="M27" s="70"/>
      <c r="N27" s="68"/>
      <c r="O27" s="68"/>
      <c r="P27" s="68"/>
      <c r="Q27" s="68"/>
      <c r="R27" s="68"/>
      <c r="S27" s="68"/>
      <c r="T27" s="68"/>
      <c r="U27" s="68"/>
      <c r="V27" s="68"/>
      <c r="W27" s="64"/>
      <c r="X27" s="64"/>
      <c r="Y27" s="64"/>
      <c r="Z27" s="64"/>
      <c r="AA27" s="64"/>
      <c r="AB27" s="64"/>
      <c r="AC27" s="64"/>
      <c r="AD27" s="64"/>
      <c r="AE27" s="64"/>
      <c r="AF27" s="64"/>
      <c r="AG27" s="64"/>
      <c r="AH27" s="64"/>
      <c r="AI27" s="64"/>
      <c r="AJ27" s="64"/>
      <c r="AK27" s="64"/>
      <c r="AL27" s="64"/>
      <c r="AM27" s="64"/>
      <c r="AN27" s="64"/>
      <c r="AO27" s="64"/>
      <c r="AP27" s="64"/>
      <c r="AQ27" s="64"/>
      <c r="AR27" s="64"/>
      <c r="AS27" s="64"/>
    </row>
    <row r="28" spans="2:45" ht="20" customHeight="1" x14ac:dyDescent="0.15">
      <c r="B28" s="200" t="s">
        <v>52</v>
      </c>
      <c r="C28" s="201">
        <v>0.8</v>
      </c>
      <c r="D28" s="294">
        <v>0.5</v>
      </c>
      <c r="E28" s="294"/>
      <c r="F28" s="294"/>
      <c r="G28" s="201">
        <v>0.2</v>
      </c>
      <c r="H28" s="189"/>
      <c r="I28" s="70"/>
      <c r="J28" s="70"/>
      <c r="K28" s="70"/>
      <c r="L28" s="70"/>
      <c r="M28" s="70"/>
      <c r="N28" s="68"/>
      <c r="O28" s="68"/>
      <c r="P28" s="68"/>
      <c r="Q28" s="68"/>
      <c r="R28" s="68"/>
      <c r="S28" s="68"/>
      <c r="T28" s="68"/>
      <c r="U28" s="68"/>
      <c r="V28" s="68"/>
      <c r="W28" s="64"/>
      <c r="X28" s="64"/>
      <c r="Y28" s="64"/>
      <c r="Z28" s="64"/>
      <c r="AA28" s="64"/>
      <c r="AB28" s="64"/>
      <c r="AC28" s="64"/>
      <c r="AD28" s="64"/>
      <c r="AE28" s="64"/>
      <c r="AF28" s="64"/>
      <c r="AG28" s="64"/>
      <c r="AH28" s="64"/>
      <c r="AI28" s="64"/>
      <c r="AJ28" s="64"/>
      <c r="AK28" s="64"/>
      <c r="AL28" s="64"/>
      <c r="AM28" s="64"/>
      <c r="AN28" s="64"/>
      <c r="AO28" s="64"/>
      <c r="AP28" s="64"/>
      <c r="AQ28" s="64"/>
      <c r="AR28" s="64"/>
      <c r="AS28" s="64"/>
    </row>
    <row r="29" spans="2:45" ht="20" customHeight="1" thickBot="1" x14ac:dyDescent="0.2">
      <c r="B29" s="202" t="s">
        <v>53</v>
      </c>
      <c r="C29" s="203">
        <v>0.9</v>
      </c>
      <c r="D29" s="295">
        <v>0.03</v>
      </c>
      <c r="E29" s="295"/>
      <c r="F29" s="295"/>
      <c r="G29" s="203">
        <v>1</v>
      </c>
      <c r="H29" s="189"/>
      <c r="I29" s="70"/>
      <c r="J29" s="70"/>
      <c r="K29" s="70"/>
      <c r="L29" s="70"/>
      <c r="M29" s="70"/>
      <c r="N29" s="68"/>
      <c r="O29" s="68"/>
      <c r="P29" s="68"/>
      <c r="Q29" s="68"/>
      <c r="R29" s="68"/>
      <c r="S29" s="68"/>
      <c r="T29" s="68"/>
      <c r="U29" s="68"/>
      <c r="V29" s="68"/>
      <c r="W29" s="64"/>
      <c r="X29" s="64"/>
      <c r="Y29" s="64"/>
      <c r="Z29" s="64"/>
      <c r="AA29" s="64"/>
      <c r="AB29" s="64"/>
      <c r="AC29" s="64"/>
      <c r="AD29" s="64"/>
      <c r="AE29" s="64"/>
      <c r="AF29" s="64"/>
      <c r="AG29" s="64"/>
      <c r="AH29" s="64"/>
      <c r="AI29" s="64"/>
      <c r="AJ29" s="64"/>
      <c r="AK29" s="64"/>
      <c r="AL29" s="64"/>
      <c r="AM29" s="64"/>
      <c r="AN29" s="64"/>
      <c r="AO29" s="64"/>
      <c r="AP29" s="64"/>
      <c r="AQ29" s="64"/>
      <c r="AR29" s="64"/>
      <c r="AS29" s="64"/>
    </row>
    <row r="30" spans="2:45" ht="20" customHeight="1" x14ac:dyDescent="0.15">
      <c r="B30" s="194"/>
      <c r="C30" s="194"/>
      <c r="D30" s="194"/>
      <c r="E30" s="194"/>
      <c r="F30" s="194"/>
      <c r="G30" s="194"/>
      <c r="H30" s="189"/>
      <c r="I30" s="68"/>
      <c r="J30" s="70"/>
      <c r="K30" s="70"/>
      <c r="L30" s="70"/>
      <c r="M30" s="70"/>
      <c r="N30" s="68"/>
      <c r="O30" s="68"/>
      <c r="P30" s="68"/>
      <c r="Q30" s="68"/>
      <c r="R30" s="68"/>
      <c r="S30" s="68"/>
      <c r="T30" s="68"/>
      <c r="U30" s="68"/>
      <c r="V30" s="68"/>
      <c r="W30" s="64"/>
      <c r="X30" s="64"/>
      <c r="Y30" s="64"/>
      <c r="Z30" s="64"/>
      <c r="AA30" s="64"/>
      <c r="AB30" s="64"/>
      <c r="AC30" s="64"/>
      <c r="AD30" s="64"/>
      <c r="AE30" s="64"/>
      <c r="AF30" s="64"/>
      <c r="AG30" s="64"/>
      <c r="AH30" s="64"/>
      <c r="AI30" s="64"/>
      <c r="AJ30" s="64"/>
      <c r="AK30" s="64"/>
      <c r="AL30" s="64"/>
      <c r="AM30" s="64"/>
      <c r="AN30" s="64"/>
      <c r="AO30" s="64"/>
      <c r="AP30" s="64"/>
      <c r="AQ30" s="64"/>
      <c r="AR30" s="64"/>
      <c r="AS30" s="64"/>
    </row>
    <row r="31" spans="2:45" ht="20" customHeight="1" thickBot="1" x14ac:dyDescent="0.2">
      <c r="B31" s="204"/>
      <c r="C31" s="204"/>
      <c r="D31" s="204"/>
      <c r="E31" s="204"/>
      <c r="F31" s="204"/>
      <c r="G31" s="204"/>
      <c r="H31" s="189"/>
      <c r="I31" s="68"/>
      <c r="J31" s="70"/>
      <c r="K31" s="70"/>
      <c r="L31" s="70"/>
      <c r="M31" s="70"/>
      <c r="N31" s="68"/>
      <c r="O31" s="68"/>
      <c r="P31" s="68"/>
      <c r="Q31" s="68"/>
      <c r="R31" s="68"/>
      <c r="S31" s="68"/>
      <c r="T31" s="68"/>
      <c r="U31" s="68"/>
      <c r="V31" s="68"/>
      <c r="W31" s="64"/>
      <c r="X31" s="64"/>
      <c r="Y31" s="64"/>
      <c r="Z31" s="64"/>
      <c r="AA31" s="64"/>
      <c r="AB31" s="64"/>
      <c r="AC31" s="64"/>
      <c r="AD31" s="64"/>
      <c r="AE31" s="64"/>
      <c r="AF31" s="64"/>
      <c r="AG31" s="64"/>
      <c r="AH31" s="64"/>
      <c r="AI31" s="64"/>
      <c r="AJ31" s="64"/>
      <c r="AK31" s="64"/>
      <c r="AL31" s="64"/>
      <c r="AM31" s="64"/>
      <c r="AN31" s="64"/>
      <c r="AO31" s="64"/>
      <c r="AP31" s="64"/>
      <c r="AQ31" s="64"/>
      <c r="AR31" s="64"/>
      <c r="AS31" s="64"/>
    </row>
    <row r="32" spans="2:45" ht="20" customHeight="1" x14ac:dyDescent="0.15">
      <c r="B32" s="288" t="s">
        <v>315</v>
      </c>
      <c r="C32" s="288"/>
      <c r="D32" s="291" t="s">
        <v>357</v>
      </c>
      <c r="E32" s="291"/>
      <c r="F32" s="291"/>
      <c r="G32" s="205">
        <f>(((F9*C22*D22)+(F10*C23*D23*G23)+(F11*C24*D24)+(F12*C25*D25*G25)+(F13*C26*D26*G26)+(F14*CE30826*G27)+(F15*C28*D28*G28)+(F16*C29*D29*G29))*58*44)/12</f>
        <v>0</v>
      </c>
      <c r="H32" s="189"/>
      <c r="I32" s="68"/>
      <c r="J32" s="70"/>
      <c r="K32" s="70"/>
      <c r="L32" s="70"/>
      <c r="M32" s="70"/>
      <c r="N32" s="68"/>
      <c r="O32" s="68"/>
      <c r="P32" s="68"/>
      <c r="Q32" s="68"/>
      <c r="R32" s="68"/>
      <c r="S32" s="68"/>
      <c r="T32" s="68"/>
      <c r="U32" s="68"/>
      <c r="V32" s="68"/>
      <c r="W32" s="64"/>
      <c r="X32" s="64"/>
      <c r="Y32" s="64"/>
      <c r="Z32" s="64"/>
      <c r="AA32" s="64"/>
      <c r="AB32" s="64"/>
      <c r="AC32" s="64"/>
      <c r="AD32" s="64"/>
      <c r="AE32" s="64"/>
      <c r="AF32" s="64"/>
      <c r="AG32" s="64"/>
      <c r="AH32" s="64"/>
      <c r="AI32" s="64"/>
      <c r="AJ32" s="64"/>
      <c r="AK32" s="64"/>
      <c r="AL32" s="64"/>
      <c r="AM32" s="64"/>
      <c r="AN32" s="64"/>
      <c r="AO32" s="64"/>
      <c r="AP32" s="64"/>
      <c r="AQ32" s="64"/>
      <c r="AR32" s="64"/>
      <c r="AS32" s="64"/>
    </row>
    <row r="33" spans="2:45" ht="20" customHeight="1" x14ac:dyDescent="0.15">
      <c r="B33" s="289"/>
      <c r="C33" s="289"/>
      <c r="D33" s="292" t="s">
        <v>358</v>
      </c>
      <c r="E33" s="292"/>
      <c r="F33" s="292"/>
      <c r="G33" s="206">
        <f>E6*6500*0.000001</f>
        <v>0</v>
      </c>
      <c r="H33" s="189"/>
      <c r="I33" s="68"/>
      <c r="J33" s="70"/>
      <c r="K33" s="70"/>
      <c r="L33" s="70"/>
      <c r="M33" s="70"/>
      <c r="N33" s="68"/>
      <c r="O33" s="68"/>
      <c r="P33" s="68"/>
      <c r="Q33" s="68"/>
      <c r="R33" s="68"/>
      <c r="S33" s="68"/>
      <c r="T33" s="68"/>
      <c r="U33" s="68"/>
      <c r="V33" s="68"/>
      <c r="W33" s="64"/>
      <c r="X33" s="64"/>
      <c r="Y33" s="64"/>
      <c r="Z33" s="64"/>
      <c r="AA33" s="64"/>
      <c r="AB33" s="64"/>
      <c r="AC33" s="64"/>
      <c r="AD33" s="64"/>
      <c r="AE33" s="64"/>
      <c r="AF33" s="64"/>
      <c r="AG33" s="64"/>
      <c r="AH33" s="64"/>
      <c r="AI33" s="64"/>
      <c r="AJ33" s="64"/>
      <c r="AK33" s="64"/>
      <c r="AL33" s="64"/>
      <c r="AM33" s="64"/>
      <c r="AN33" s="64"/>
      <c r="AO33" s="64"/>
      <c r="AP33" s="64"/>
      <c r="AQ33" s="64"/>
      <c r="AR33" s="64"/>
      <c r="AS33" s="64"/>
    </row>
    <row r="34" spans="2:45" ht="20" customHeight="1" x14ac:dyDescent="0.15">
      <c r="B34" s="289"/>
      <c r="C34" s="289"/>
      <c r="D34" s="292" t="s">
        <v>359</v>
      </c>
      <c r="E34" s="292"/>
      <c r="F34" s="292"/>
      <c r="G34" s="206">
        <f>E6*150*0.000001</f>
        <v>0</v>
      </c>
      <c r="H34" s="189"/>
      <c r="I34" s="68"/>
      <c r="J34" s="70"/>
      <c r="K34" s="70"/>
      <c r="L34" s="70"/>
      <c r="M34" s="70"/>
      <c r="N34" s="68"/>
      <c r="O34" s="68"/>
      <c r="P34" s="68"/>
      <c r="Q34" s="68"/>
      <c r="R34" s="68"/>
      <c r="S34" s="68"/>
      <c r="T34" s="68"/>
      <c r="U34" s="68"/>
      <c r="V34" s="68"/>
      <c r="W34" s="64"/>
      <c r="X34" s="64"/>
      <c r="Y34" s="64"/>
      <c r="Z34" s="64"/>
      <c r="AA34" s="64"/>
      <c r="AB34" s="64"/>
      <c r="AC34" s="64"/>
      <c r="AD34" s="64"/>
      <c r="AE34" s="64"/>
      <c r="AF34" s="64"/>
      <c r="AG34" s="64"/>
      <c r="AH34" s="64"/>
      <c r="AI34" s="64"/>
      <c r="AJ34" s="64"/>
      <c r="AK34" s="64"/>
      <c r="AL34" s="64"/>
      <c r="AM34" s="64"/>
      <c r="AN34" s="64"/>
      <c r="AO34" s="64"/>
      <c r="AP34" s="64"/>
      <c r="AQ34" s="64"/>
      <c r="AR34" s="64"/>
      <c r="AS34" s="64"/>
    </row>
    <row r="35" spans="2:45" ht="20" customHeight="1" thickBot="1" x14ac:dyDescent="0.2">
      <c r="B35" s="290"/>
      <c r="C35" s="290"/>
      <c r="D35" s="293" t="s">
        <v>343</v>
      </c>
      <c r="E35" s="293"/>
      <c r="F35" s="293"/>
      <c r="G35" s="207">
        <f>E6*0.65*0.001</f>
        <v>0</v>
      </c>
      <c r="H35" s="189"/>
      <c r="I35" s="68"/>
      <c r="J35" s="70"/>
      <c r="K35" s="70"/>
      <c r="L35" s="70"/>
      <c r="M35" s="70"/>
      <c r="N35" s="68"/>
      <c r="O35" s="68"/>
      <c r="P35" s="68"/>
      <c r="Q35" s="68"/>
      <c r="R35" s="68"/>
      <c r="S35" s="68"/>
      <c r="T35" s="68"/>
      <c r="U35" s="68"/>
      <c r="V35" s="68"/>
      <c r="W35" s="64"/>
      <c r="X35" s="64"/>
      <c r="Y35" s="64"/>
      <c r="Z35" s="64"/>
      <c r="AA35" s="64"/>
      <c r="AB35" s="64"/>
      <c r="AC35" s="64"/>
      <c r="AD35" s="64"/>
      <c r="AE35" s="64"/>
      <c r="AF35" s="64"/>
      <c r="AG35" s="64"/>
      <c r="AH35" s="64"/>
      <c r="AI35" s="64"/>
      <c r="AJ35" s="64"/>
      <c r="AK35" s="64"/>
      <c r="AL35" s="64"/>
      <c r="AM35" s="64"/>
      <c r="AN35" s="64"/>
      <c r="AO35" s="64"/>
      <c r="AP35" s="64"/>
      <c r="AQ35" s="64"/>
      <c r="AR35" s="64"/>
      <c r="AS35" s="64"/>
    </row>
    <row r="36" spans="2:45" ht="20" customHeight="1" x14ac:dyDescent="0.15">
      <c r="B36" s="194"/>
      <c r="C36" s="194"/>
      <c r="D36" s="194"/>
      <c r="E36" s="194"/>
      <c r="F36" s="194"/>
      <c r="G36" s="194"/>
      <c r="H36" s="189"/>
      <c r="I36" s="68"/>
      <c r="J36" s="70"/>
      <c r="K36" s="70"/>
      <c r="L36" s="70"/>
      <c r="M36" s="70"/>
      <c r="N36" s="68"/>
      <c r="O36" s="68"/>
      <c r="P36" s="68"/>
      <c r="Q36" s="68"/>
      <c r="R36" s="68"/>
      <c r="S36" s="68"/>
      <c r="T36" s="68"/>
      <c r="U36" s="68"/>
      <c r="V36" s="68"/>
      <c r="W36" s="64"/>
      <c r="X36" s="64"/>
      <c r="Y36" s="64"/>
      <c r="Z36" s="64"/>
      <c r="AA36" s="64"/>
      <c r="AB36" s="64"/>
      <c r="AC36" s="64"/>
      <c r="AD36" s="64"/>
      <c r="AE36" s="64"/>
      <c r="AF36" s="64"/>
      <c r="AG36" s="64"/>
      <c r="AH36" s="64"/>
      <c r="AI36" s="64"/>
      <c r="AJ36" s="64"/>
      <c r="AK36" s="64"/>
      <c r="AL36" s="64"/>
      <c r="AM36" s="64"/>
      <c r="AN36" s="64"/>
      <c r="AO36" s="64"/>
      <c r="AP36" s="64"/>
      <c r="AQ36" s="64"/>
      <c r="AR36" s="64"/>
      <c r="AS36" s="64"/>
    </row>
    <row r="37" spans="2:45" ht="20" customHeight="1" x14ac:dyDescent="0.15">
      <c r="B37" s="194"/>
      <c r="C37" s="194"/>
      <c r="D37" s="194"/>
      <c r="E37" s="194"/>
      <c r="F37" s="194"/>
      <c r="G37" s="194"/>
      <c r="H37" s="189"/>
      <c r="I37" s="68"/>
      <c r="J37" s="70"/>
      <c r="K37" s="70"/>
      <c r="L37" s="70"/>
      <c r="M37" s="70"/>
      <c r="N37" s="68"/>
      <c r="O37" s="68"/>
      <c r="P37" s="68"/>
      <c r="Q37" s="68"/>
      <c r="R37" s="68"/>
      <c r="S37" s="68"/>
      <c r="T37" s="68"/>
      <c r="U37" s="68"/>
      <c r="V37" s="68"/>
      <c r="W37" s="64"/>
      <c r="X37" s="64"/>
      <c r="Y37" s="64"/>
      <c r="Z37" s="64"/>
      <c r="AA37" s="64"/>
      <c r="AB37" s="64"/>
      <c r="AC37" s="64"/>
      <c r="AD37" s="64"/>
      <c r="AE37" s="64"/>
      <c r="AF37" s="64"/>
      <c r="AG37" s="64"/>
      <c r="AH37" s="64"/>
      <c r="AI37" s="64"/>
      <c r="AJ37" s="64"/>
      <c r="AK37" s="64"/>
      <c r="AL37" s="64"/>
      <c r="AM37" s="64"/>
      <c r="AN37" s="64"/>
      <c r="AO37" s="64"/>
      <c r="AP37" s="64"/>
      <c r="AQ37" s="64"/>
      <c r="AR37" s="64"/>
      <c r="AS37" s="64"/>
    </row>
    <row r="38" spans="2:45" ht="20" customHeight="1" x14ac:dyDescent="0.15">
      <c r="B38" s="194"/>
      <c r="C38" s="194"/>
      <c r="D38" s="194"/>
      <c r="E38" s="194"/>
      <c r="F38" s="194"/>
      <c r="G38" s="194"/>
      <c r="H38" s="189"/>
      <c r="I38" s="68"/>
      <c r="J38" s="68"/>
      <c r="K38" s="68"/>
      <c r="L38" s="68"/>
      <c r="M38" s="68"/>
      <c r="N38" s="68"/>
      <c r="O38" s="68"/>
      <c r="P38" s="68"/>
      <c r="Q38" s="68"/>
      <c r="R38" s="68"/>
      <c r="S38" s="68"/>
      <c r="T38" s="68"/>
      <c r="U38" s="68"/>
      <c r="V38" s="68"/>
      <c r="W38" s="64"/>
      <c r="X38" s="64"/>
      <c r="Y38" s="64"/>
      <c r="Z38" s="64"/>
      <c r="AA38" s="64"/>
      <c r="AB38" s="64"/>
      <c r="AC38" s="64"/>
      <c r="AD38" s="64"/>
      <c r="AE38" s="64"/>
      <c r="AF38" s="64"/>
      <c r="AG38" s="64"/>
      <c r="AH38" s="64"/>
      <c r="AI38" s="64"/>
      <c r="AJ38" s="64"/>
      <c r="AK38" s="64"/>
      <c r="AL38" s="64"/>
      <c r="AM38" s="64"/>
      <c r="AN38" s="64"/>
      <c r="AO38" s="64"/>
      <c r="AP38" s="64"/>
      <c r="AQ38" s="64"/>
      <c r="AR38" s="64"/>
      <c r="AS38" s="64"/>
    </row>
    <row r="39" spans="2:45" ht="20" customHeight="1" x14ac:dyDescent="0.15">
      <c r="B39" s="108"/>
      <c r="C39" s="108"/>
      <c r="D39" s="108"/>
      <c r="E39" s="108"/>
      <c r="F39" s="108"/>
      <c r="G39" s="108"/>
      <c r="H39" s="188"/>
      <c r="I39" s="68"/>
      <c r="J39" s="68"/>
      <c r="K39" s="68"/>
      <c r="L39" s="68"/>
      <c r="M39" s="68"/>
      <c r="N39" s="68"/>
      <c r="O39" s="68"/>
      <c r="P39" s="68"/>
      <c r="Q39" s="68"/>
      <c r="R39" s="68"/>
      <c r="S39" s="68"/>
      <c r="T39" s="68"/>
      <c r="U39" s="68"/>
      <c r="V39" s="68"/>
      <c r="W39" s="64"/>
      <c r="X39" s="64"/>
      <c r="Y39" s="64"/>
      <c r="Z39" s="64"/>
      <c r="AA39" s="64"/>
      <c r="AB39" s="64"/>
      <c r="AC39" s="64"/>
      <c r="AD39" s="64"/>
      <c r="AE39" s="64"/>
      <c r="AF39" s="64"/>
      <c r="AG39" s="64"/>
      <c r="AH39" s="64"/>
      <c r="AI39" s="64"/>
      <c r="AJ39" s="64"/>
      <c r="AK39" s="64"/>
      <c r="AL39" s="64"/>
      <c r="AM39" s="64"/>
      <c r="AN39" s="64"/>
      <c r="AO39" s="64"/>
      <c r="AP39" s="64"/>
      <c r="AQ39" s="64"/>
      <c r="AR39" s="64"/>
      <c r="AS39" s="64"/>
    </row>
    <row r="40" spans="2:45" ht="20" customHeight="1" x14ac:dyDescent="0.15">
      <c r="B40" s="108"/>
      <c r="C40" s="108"/>
      <c r="D40" s="108"/>
      <c r="E40" s="108"/>
      <c r="F40" s="108"/>
      <c r="G40" s="108"/>
      <c r="H40" s="188"/>
      <c r="I40" s="68"/>
      <c r="J40" s="68"/>
      <c r="K40" s="68"/>
      <c r="L40" s="68"/>
      <c r="M40" s="68"/>
      <c r="N40" s="68"/>
      <c r="O40" s="68"/>
      <c r="P40" s="68"/>
      <c r="Q40" s="68"/>
      <c r="R40" s="68"/>
      <c r="S40" s="68"/>
      <c r="T40" s="68"/>
      <c r="U40" s="68"/>
      <c r="V40" s="68"/>
      <c r="W40" s="64"/>
      <c r="X40" s="64"/>
      <c r="Y40" s="64"/>
      <c r="Z40" s="64"/>
      <c r="AA40" s="64"/>
      <c r="AB40" s="64"/>
      <c r="AC40" s="64"/>
      <c r="AD40" s="64"/>
      <c r="AE40" s="64"/>
      <c r="AF40" s="64"/>
      <c r="AG40" s="64"/>
      <c r="AH40" s="64"/>
      <c r="AI40" s="64"/>
      <c r="AJ40" s="64"/>
      <c r="AK40" s="64"/>
      <c r="AL40" s="64"/>
      <c r="AM40" s="64"/>
      <c r="AN40" s="64"/>
      <c r="AO40" s="64"/>
      <c r="AP40" s="64"/>
      <c r="AQ40" s="64"/>
      <c r="AR40" s="64"/>
      <c r="AS40" s="64"/>
    </row>
    <row r="41" spans="2:45" ht="20" customHeight="1" x14ac:dyDescent="0.15">
      <c r="B41" s="188"/>
      <c r="C41" s="188"/>
      <c r="D41" s="188"/>
      <c r="E41" s="188"/>
      <c r="F41" s="188"/>
      <c r="G41" s="188"/>
      <c r="H41" s="188"/>
      <c r="I41" s="68"/>
      <c r="J41" s="68"/>
      <c r="K41" s="68"/>
      <c r="L41" s="68"/>
      <c r="M41" s="68"/>
      <c r="N41" s="68"/>
      <c r="O41" s="68"/>
      <c r="P41" s="68"/>
      <c r="Q41" s="68"/>
      <c r="R41" s="68"/>
      <c r="S41" s="68"/>
      <c r="T41" s="68"/>
      <c r="U41" s="68"/>
      <c r="V41" s="68"/>
      <c r="W41" s="64"/>
      <c r="X41" s="64"/>
      <c r="Y41" s="64"/>
      <c r="Z41" s="64"/>
      <c r="AA41" s="64"/>
      <c r="AB41" s="64"/>
      <c r="AC41" s="64"/>
      <c r="AD41" s="64"/>
      <c r="AE41" s="64"/>
      <c r="AF41" s="64"/>
      <c r="AG41" s="64"/>
      <c r="AH41" s="64"/>
      <c r="AI41" s="64"/>
      <c r="AJ41" s="64"/>
      <c r="AK41" s="64"/>
      <c r="AL41" s="64"/>
      <c r="AM41" s="64"/>
      <c r="AN41" s="64"/>
      <c r="AO41" s="64"/>
      <c r="AP41" s="64"/>
      <c r="AQ41" s="64"/>
      <c r="AR41" s="64"/>
      <c r="AS41" s="64"/>
    </row>
    <row r="42" spans="2:45" ht="20" customHeight="1" x14ac:dyDescent="0.15">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s="64"/>
      <c r="AS42" s="64"/>
    </row>
    <row r="43" spans="2:45" ht="20" customHeight="1" x14ac:dyDescent="0.15">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64"/>
      <c r="AQ43" s="64"/>
      <c r="AR43" s="64"/>
      <c r="AS43" s="64"/>
    </row>
    <row r="44" spans="2:45" ht="20" customHeight="1" x14ac:dyDescent="0.15">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64"/>
      <c r="AN44" s="64"/>
      <c r="AO44" s="64"/>
      <c r="AP44" s="64"/>
      <c r="AQ44" s="64"/>
      <c r="AR44" s="64"/>
      <c r="AS44" s="64"/>
    </row>
    <row r="45" spans="2:45" ht="20" customHeight="1" x14ac:dyDescent="0.15">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4"/>
      <c r="AS45" s="64"/>
    </row>
    <row r="46" spans="2:45" ht="20" customHeight="1" x14ac:dyDescent="0.15">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64"/>
      <c r="AN46" s="64"/>
      <c r="AO46" s="64"/>
      <c r="AP46" s="64"/>
      <c r="AQ46" s="64"/>
      <c r="AR46" s="64"/>
      <c r="AS46" s="64"/>
    </row>
    <row r="47" spans="2:45" ht="20" customHeight="1" x14ac:dyDescent="0.15">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64"/>
      <c r="AN47" s="64"/>
      <c r="AO47" s="64"/>
      <c r="AP47" s="64"/>
      <c r="AQ47" s="64"/>
      <c r="AR47" s="64"/>
      <c r="AS47" s="64"/>
    </row>
    <row r="48" spans="2:45" ht="20" customHeight="1" x14ac:dyDescent="0.15">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64"/>
      <c r="AN48" s="64"/>
      <c r="AO48" s="64"/>
      <c r="AP48" s="64"/>
      <c r="AQ48" s="64"/>
      <c r="AR48" s="64"/>
      <c r="AS48" s="64"/>
    </row>
    <row r="49" spans="9:45" ht="20" customHeight="1" x14ac:dyDescent="0.15">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64"/>
      <c r="AN49" s="64"/>
      <c r="AO49" s="64"/>
      <c r="AP49" s="64"/>
      <c r="AQ49" s="64"/>
      <c r="AR49" s="64"/>
      <c r="AS49" s="64"/>
    </row>
    <row r="50" spans="9:45" ht="20" customHeight="1" x14ac:dyDescent="0.15">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64"/>
      <c r="AN50" s="64"/>
      <c r="AO50" s="64"/>
      <c r="AP50" s="64"/>
      <c r="AQ50" s="64"/>
      <c r="AR50" s="64"/>
      <c r="AS50" s="64"/>
    </row>
    <row r="51" spans="9:45" ht="20" customHeight="1" x14ac:dyDescent="0.15">
      <c r="I51" s="64"/>
      <c r="J51" s="64"/>
      <c r="K51" s="64"/>
      <c r="L51" s="64"/>
      <c r="M51" s="64"/>
      <c r="N51" s="64"/>
      <c r="O51" s="64"/>
      <c r="P51" s="64"/>
      <c r="Q51" s="64"/>
      <c r="R51" s="64"/>
      <c r="S51" s="64"/>
      <c r="T51" s="64"/>
      <c r="U51" s="64"/>
      <c r="V51" s="64"/>
      <c r="W51" s="64"/>
      <c r="X51" s="64"/>
      <c r="Y51" s="64"/>
      <c r="Z51" s="64"/>
      <c r="AA51" s="64"/>
      <c r="AB51" s="64"/>
      <c r="AC51" s="64"/>
      <c r="AD51" s="64"/>
      <c r="AE51" s="64"/>
      <c r="AF51" s="64"/>
      <c r="AG51" s="64"/>
      <c r="AH51" s="64"/>
      <c r="AI51" s="64"/>
      <c r="AJ51" s="64"/>
      <c r="AK51" s="64"/>
      <c r="AL51" s="64"/>
      <c r="AM51" s="64"/>
      <c r="AN51" s="64"/>
      <c r="AO51" s="64"/>
      <c r="AP51" s="64"/>
      <c r="AQ51" s="64"/>
      <c r="AR51" s="64"/>
      <c r="AS51" s="64"/>
    </row>
    <row r="52" spans="9:45" ht="20" customHeight="1" x14ac:dyDescent="0.15">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row>
    <row r="53" spans="9:45" ht="20" customHeight="1" x14ac:dyDescent="0.15">
      <c r="I53" s="64"/>
      <c r="J53" s="64"/>
      <c r="K53" s="64"/>
      <c r="L53" s="64"/>
      <c r="M53" s="64"/>
      <c r="N53" s="64"/>
      <c r="O53" s="64"/>
      <c r="P53" s="64"/>
      <c r="Q53" s="64"/>
      <c r="R53" s="64"/>
      <c r="S53" s="64"/>
      <c r="T53" s="64"/>
      <c r="U53" s="64"/>
      <c r="V53" s="64"/>
      <c r="W53" s="64"/>
      <c r="X53" s="64"/>
      <c r="Y53" s="64"/>
      <c r="Z53" s="64"/>
      <c r="AA53" s="64"/>
      <c r="AB53" s="64"/>
      <c r="AC53" s="64"/>
      <c r="AD53" s="64"/>
      <c r="AE53" s="64"/>
      <c r="AF53" s="64"/>
      <c r="AG53" s="64"/>
      <c r="AH53" s="64"/>
      <c r="AI53" s="64"/>
      <c r="AJ53" s="64"/>
      <c r="AK53" s="64"/>
      <c r="AL53" s="64"/>
      <c r="AM53" s="64"/>
      <c r="AN53" s="64"/>
      <c r="AO53" s="64"/>
      <c r="AP53" s="64"/>
      <c r="AQ53" s="64"/>
      <c r="AR53" s="64"/>
      <c r="AS53" s="64"/>
    </row>
    <row r="54" spans="9:45" ht="20" customHeight="1" x14ac:dyDescent="0.15">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64"/>
      <c r="AN54" s="64"/>
      <c r="AO54" s="64"/>
      <c r="AP54" s="64"/>
      <c r="AQ54" s="64"/>
      <c r="AR54" s="64"/>
      <c r="AS54" s="64"/>
    </row>
    <row r="55" spans="9:45" ht="20" customHeight="1" x14ac:dyDescent="0.15">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64"/>
      <c r="AN55" s="64"/>
      <c r="AO55" s="64"/>
      <c r="AP55" s="64"/>
      <c r="AQ55" s="64"/>
      <c r="AR55" s="64"/>
      <c r="AS55" s="64"/>
    </row>
    <row r="56" spans="9:45" ht="20" customHeight="1" x14ac:dyDescent="0.15">
      <c r="I56" s="64"/>
      <c r="J56" s="64"/>
      <c r="K56" s="64"/>
      <c r="L56" s="64"/>
      <c r="M56" s="64"/>
      <c r="N56" s="64"/>
      <c r="O56" s="64"/>
      <c r="P56" s="64"/>
      <c r="Q56" s="64"/>
      <c r="R56" s="64"/>
      <c r="S56" s="64"/>
      <c r="T56" s="64"/>
      <c r="U56" s="64"/>
      <c r="V56" s="64"/>
      <c r="W56" s="64"/>
      <c r="X56" s="64"/>
      <c r="Y56" s="64"/>
      <c r="Z56" s="64"/>
      <c r="AA56" s="64"/>
      <c r="AB56" s="64"/>
      <c r="AC56" s="64"/>
      <c r="AD56" s="64"/>
      <c r="AE56" s="64"/>
      <c r="AF56" s="64"/>
      <c r="AG56" s="64"/>
      <c r="AH56" s="64"/>
      <c r="AI56" s="64"/>
      <c r="AJ56" s="64"/>
      <c r="AK56" s="64"/>
      <c r="AL56" s="64"/>
      <c r="AM56" s="64"/>
      <c r="AN56" s="64"/>
      <c r="AO56" s="64"/>
      <c r="AP56" s="64"/>
      <c r="AQ56" s="64"/>
      <c r="AR56" s="64"/>
      <c r="AS56" s="64"/>
    </row>
    <row r="57" spans="9:45" ht="20" customHeight="1" x14ac:dyDescent="0.15">
      <c r="I57" s="64"/>
      <c r="J57" s="64"/>
      <c r="K57" s="64"/>
      <c r="L57" s="64"/>
      <c r="M57" s="64"/>
      <c r="N57" s="64"/>
      <c r="O57" s="64"/>
      <c r="P57" s="64"/>
      <c r="Q57" s="64"/>
      <c r="R57" s="64"/>
      <c r="S57" s="64"/>
      <c r="T57" s="64"/>
      <c r="U57" s="64"/>
      <c r="V57" s="64"/>
      <c r="W57" s="64"/>
      <c r="X57" s="64"/>
      <c r="Y57" s="64"/>
      <c r="Z57" s="64"/>
      <c r="AA57" s="64"/>
      <c r="AB57" s="64"/>
      <c r="AC57" s="64"/>
      <c r="AD57" s="64"/>
      <c r="AE57" s="64"/>
      <c r="AF57" s="64"/>
      <c r="AG57" s="64"/>
      <c r="AH57" s="64"/>
      <c r="AI57" s="64"/>
      <c r="AJ57" s="64"/>
      <c r="AK57" s="64"/>
      <c r="AL57" s="64"/>
      <c r="AM57" s="64"/>
      <c r="AN57" s="64"/>
      <c r="AO57" s="64"/>
      <c r="AP57" s="64"/>
      <c r="AQ57" s="64"/>
      <c r="AR57" s="64"/>
      <c r="AS57" s="64"/>
    </row>
    <row r="58" spans="9:45" ht="20" customHeight="1" x14ac:dyDescent="0.15">
      <c r="I58" s="64"/>
      <c r="J58" s="64"/>
      <c r="K58" s="64"/>
      <c r="L58" s="64"/>
      <c r="M58" s="64"/>
      <c r="N58" s="64"/>
      <c r="O58" s="64"/>
      <c r="P58" s="64"/>
      <c r="Q58" s="64"/>
      <c r="R58" s="64"/>
      <c r="S58" s="64"/>
      <c r="T58" s="64"/>
      <c r="U58" s="64"/>
      <c r="V58" s="64"/>
      <c r="W58" s="64"/>
      <c r="X58" s="64"/>
      <c r="Y58" s="64"/>
      <c r="Z58" s="64"/>
      <c r="AA58" s="64"/>
      <c r="AB58" s="64"/>
      <c r="AC58" s="64"/>
      <c r="AD58" s="64"/>
      <c r="AE58" s="64"/>
      <c r="AF58" s="64"/>
      <c r="AG58" s="64"/>
      <c r="AH58" s="64"/>
      <c r="AI58" s="64"/>
      <c r="AJ58" s="64"/>
      <c r="AK58" s="64"/>
      <c r="AL58" s="64"/>
      <c r="AM58" s="64"/>
      <c r="AN58" s="64"/>
      <c r="AO58" s="64"/>
      <c r="AP58" s="64"/>
      <c r="AQ58" s="64"/>
      <c r="AR58" s="64"/>
      <c r="AS58" s="64"/>
    </row>
    <row r="59" spans="9:45" ht="20" customHeight="1" x14ac:dyDescent="0.15">
      <c r="I59" s="64"/>
      <c r="J59" s="64"/>
      <c r="K59" s="64"/>
      <c r="L59" s="64"/>
      <c r="M59" s="64"/>
      <c r="N59" s="64"/>
      <c r="O59" s="64"/>
      <c r="P59" s="64"/>
      <c r="Q59" s="64"/>
      <c r="R59" s="64"/>
      <c r="S59" s="64"/>
      <c r="T59" s="64"/>
      <c r="U59" s="64"/>
      <c r="V59" s="64"/>
      <c r="W59" s="64"/>
      <c r="X59" s="64"/>
      <c r="Y59" s="64"/>
      <c r="Z59" s="64"/>
      <c r="AA59" s="64"/>
      <c r="AB59" s="64"/>
      <c r="AC59" s="64"/>
      <c r="AD59" s="64"/>
      <c r="AE59" s="64"/>
      <c r="AF59" s="64"/>
      <c r="AG59" s="64"/>
      <c r="AH59" s="64"/>
      <c r="AI59" s="64"/>
      <c r="AJ59" s="64"/>
      <c r="AK59" s="64"/>
      <c r="AL59" s="64"/>
      <c r="AM59" s="64"/>
      <c r="AN59" s="64"/>
      <c r="AO59" s="64"/>
      <c r="AP59" s="64"/>
      <c r="AQ59" s="64"/>
      <c r="AR59" s="64"/>
      <c r="AS59" s="64"/>
    </row>
    <row r="60" spans="9:45" ht="20" customHeight="1" x14ac:dyDescent="0.15">
      <c r="I60" s="64"/>
      <c r="J60" s="64"/>
      <c r="K60" s="64"/>
      <c r="L60" s="64"/>
      <c r="M60" s="64"/>
      <c r="N60" s="64"/>
      <c r="O60" s="64"/>
      <c r="P60" s="64"/>
      <c r="Q60" s="64"/>
      <c r="R60" s="64"/>
      <c r="S60" s="64"/>
      <c r="T60" s="64"/>
      <c r="U60" s="64"/>
      <c r="V60" s="64"/>
      <c r="W60" s="64"/>
      <c r="X60" s="64"/>
      <c r="Y60" s="64"/>
      <c r="Z60" s="64"/>
      <c r="AA60" s="64"/>
      <c r="AB60" s="64"/>
      <c r="AC60" s="64"/>
      <c r="AD60" s="64"/>
      <c r="AE60" s="64"/>
      <c r="AF60" s="64"/>
      <c r="AG60" s="64"/>
      <c r="AH60" s="64"/>
      <c r="AI60" s="64"/>
      <c r="AJ60" s="64"/>
      <c r="AK60" s="64"/>
      <c r="AL60" s="64"/>
      <c r="AM60" s="64"/>
      <c r="AN60" s="64"/>
      <c r="AO60" s="64"/>
      <c r="AP60" s="64"/>
      <c r="AQ60" s="64"/>
      <c r="AR60" s="64"/>
      <c r="AS60" s="64"/>
    </row>
    <row r="61" spans="9:45" ht="20" customHeight="1" x14ac:dyDescent="0.15">
      <c r="I61" s="64"/>
      <c r="J61" s="64"/>
      <c r="K61" s="64"/>
      <c r="L61" s="64"/>
      <c r="M61" s="64"/>
      <c r="N61" s="64"/>
      <c r="O61" s="64"/>
      <c r="P61" s="64"/>
      <c r="Q61" s="64"/>
      <c r="R61" s="64"/>
      <c r="S61" s="64"/>
      <c r="T61" s="64"/>
      <c r="U61" s="64"/>
      <c r="V61" s="64"/>
      <c r="W61" s="64"/>
      <c r="X61" s="64"/>
      <c r="Y61" s="64"/>
      <c r="Z61" s="64"/>
      <c r="AA61" s="64"/>
      <c r="AB61" s="64"/>
      <c r="AC61" s="64"/>
      <c r="AD61" s="64"/>
      <c r="AE61" s="64"/>
      <c r="AF61" s="64"/>
      <c r="AG61" s="64"/>
      <c r="AH61" s="64"/>
      <c r="AI61" s="64"/>
      <c r="AJ61" s="64"/>
      <c r="AK61" s="64"/>
      <c r="AL61" s="64"/>
      <c r="AM61" s="64"/>
      <c r="AN61" s="64"/>
      <c r="AO61" s="64"/>
      <c r="AP61" s="64"/>
      <c r="AQ61" s="64"/>
      <c r="AR61" s="64"/>
      <c r="AS61" s="64"/>
    </row>
    <row r="62" spans="9:45" ht="20" customHeight="1" x14ac:dyDescent="0.15">
      <c r="I62" s="64"/>
      <c r="J62" s="64"/>
      <c r="K62" s="64"/>
      <c r="L62" s="64"/>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c r="AL62" s="64"/>
      <c r="AM62" s="64"/>
      <c r="AN62" s="64"/>
      <c r="AO62" s="64"/>
      <c r="AP62" s="64"/>
      <c r="AQ62" s="64"/>
      <c r="AR62" s="64"/>
      <c r="AS62" s="64"/>
    </row>
    <row r="63" spans="9:45" ht="20" customHeight="1" x14ac:dyDescent="0.15">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row>
    <row r="64" spans="9:45" ht="20" customHeight="1" x14ac:dyDescent="0.15">
      <c r="I64" s="64"/>
      <c r="J64" s="64"/>
      <c r="K64" s="64"/>
      <c r="L64" s="64"/>
      <c r="M64" s="64"/>
      <c r="N64" s="64"/>
      <c r="O64" s="64"/>
      <c r="P64" s="64"/>
      <c r="Q64" s="64"/>
      <c r="R64" s="64"/>
      <c r="S64" s="64"/>
      <c r="T64" s="64"/>
      <c r="U64" s="64"/>
      <c r="V64" s="64"/>
      <c r="W64" s="64"/>
      <c r="X64" s="64"/>
      <c r="Y64" s="64"/>
      <c r="Z64" s="64"/>
      <c r="AA64" s="64"/>
      <c r="AB64" s="64"/>
      <c r="AC64" s="64"/>
      <c r="AD64" s="64"/>
      <c r="AE64" s="64"/>
      <c r="AF64" s="64"/>
      <c r="AG64" s="64"/>
      <c r="AH64" s="64"/>
      <c r="AI64" s="64"/>
      <c r="AJ64" s="64"/>
      <c r="AK64" s="64"/>
      <c r="AL64" s="64"/>
      <c r="AM64" s="64"/>
      <c r="AN64" s="64"/>
      <c r="AO64" s="64"/>
      <c r="AP64" s="64"/>
      <c r="AQ64" s="64"/>
      <c r="AR64" s="64"/>
      <c r="AS64" s="64"/>
    </row>
    <row r="65" spans="9:45" ht="20" customHeight="1" x14ac:dyDescent="0.15">
      <c r="I65" s="64"/>
      <c r="J65" s="64"/>
      <c r="K65" s="64"/>
      <c r="L65" s="64"/>
      <c r="M65" s="64"/>
      <c r="N65" s="64"/>
      <c r="O65" s="64"/>
      <c r="P65" s="64"/>
      <c r="Q65" s="64"/>
      <c r="R65" s="64"/>
      <c r="S65" s="64"/>
      <c r="T65" s="64"/>
      <c r="U65" s="64"/>
      <c r="V65" s="64"/>
      <c r="W65" s="64"/>
      <c r="X65" s="64"/>
      <c r="Y65" s="64"/>
      <c r="Z65" s="64"/>
      <c r="AA65" s="64"/>
      <c r="AB65" s="64"/>
      <c r="AC65" s="64"/>
      <c r="AD65" s="64"/>
      <c r="AE65" s="64"/>
      <c r="AF65" s="64"/>
      <c r="AG65" s="64"/>
      <c r="AH65" s="64"/>
      <c r="AI65" s="64"/>
      <c r="AJ65" s="64"/>
      <c r="AK65" s="64"/>
      <c r="AL65" s="64"/>
      <c r="AM65" s="64"/>
      <c r="AN65" s="64"/>
      <c r="AO65" s="64"/>
      <c r="AP65" s="64"/>
      <c r="AQ65" s="64"/>
      <c r="AR65" s="64"/>
      <c r="AS65" s="64"/>
    </row>
    <row r="66" spans="9:45" ht="20" customHeight="1" x14ac:dyDescent="0.15">
      <c r="I66" s="64"/>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64"/>
      <c r="AN66" s="64"/>
      <c r="AO66" s="64"/>
      <c r="AP66" s="64"/>
      <c r="AQ66" s="64"/>
      <c r="AR66" s="64"/>
      <c r="AS66" s="64"/>
    </row>
    <row r="67" spans="9:45" ht="20" customHeight="1" x14ac:dyDescent="0.15">
      <c r="I67" s="64"/>
      <c r="J67" s="64"/>
      <c r="K67" s="64"/>
      <c r="L67" s="64"/>
      <c r="M67" s="64"/>
      <c r="N67" s="64"/>
      <c r="O67" s="64"/>
      <c r="P67" s="64"/>
      <c r="Q67" s="64"/>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4"/>
      <c r="AQ67" s="64"/>
      <c r="AR67" s="64"/>
      <c r="AS67" s="64"/>
    </row>
    <row r="68" spans="9:45" ht="20" customHeight="1" x14ac:dyDescent="0.15">
      <c r="I68" s="64"/>
      <c r="J68" s="64"/>
      <c r="K68" s="64"/>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4"/>
      <c r="AR68" s="64"/>
      <c r="AS68" s="64"/>
    </row>
    <row r="69" spans="9:45" ht="20" customHeight="1" x14ac:dyDescent="0.15">
      <c r="I69" s="64"/>
      <c r="J69" s="64"/>
      <c r="K69" s="64"/>
      <c r="L69" s="64"/>
      <c r="M69" s="64"/>
      <c r="N69" s="64"/>
      <c r="O69" s="64"/>
      <c r="P69" s="64"/>
      <c r="Q69" s="64"/>
      <c r="R69" s="64"/>
      <c r="S69" s="64"/>
      <c r="T69" s="64"/>
      <c r="U69" s="64"/>
      <c r="V69" s="64"/>
      <c r="W69" s="64"/>
      <c r="X69" s="64"/>
      <c r="Y69" s="64"/>
      <c r="Z69" s="64"/>
      <c r="AA69" s="64"/>
      <c r="AB69" s="64"/>
      <c r="AC69" s="64"/>
      <c r="AD69" s="64"/>
      <c r="AE69" s="64"/>
      <c r="AF69" s="64"/>
      <c r="AG69" s="64"/>
      <c r="AH69" s="64"/>
      <c r="AI69" s="64"/>
      <c r="AJ69" s="64"/>
      <c r="AK69" s="64"/>
      <c r="AL69" s="64"/>
      <c r="AM69" s="64"/>
      <c r="AN69" s="64"/>
      <c r="AO69" s="64"/>
      <c r="AP69" s="64"/>
      <c r="AQ69" s="64"/>
      <c r="AR69" s="64"/>
      <c r="AS69" s="64"/>
    </row>
    <row r="70" spans="9:45" ht="20" customHeight="1" x14ac:dyDescent="0.15">
      <c r="I70" s="64"/>
      <c r="J70" s="64"/>
      <c r="K70" s="64"/>
      <c r="L70" s="64"/>
      <c r="M70" s="64"/>
      <c r="N70" s="64"/>
      <c r="O70" s="64"/>
      <c r="P70" s="64"/>
      <c r="Q70" s="64"/>
      <c r="R70" s="64"/>
      <c r="S70" s="64"/>
      <c r="T70" s="64"/>
      <c r="U70" s="64"/>
      <c r="V70" s="64"/>
      <c r="W70" s="64"/>
      <c r="X70" s="64"/>
      <c r="Y70" s="64"/>
      <c r="Z70" s="64"/>
      <c r="AA70" s="64"/>
      <c r="AB70" s="64"/>
      <c r="AC70" s="64"/>
      <c r="AD70" s="64"/>
      <c r="AE70" s="64"/>
      <c r="AF70" s="64"/>
      <c r="AG70" s="64"/>
      <c r="AH70" s="64"/>
      <c r="AI70" s="64"/>
      <c r="AJ70" s="64"/>
      <c r="AK70" s="64"/>
      <c r="AL70" s="64"/>
      <c r="AM70" s="64"/>
      <c r="AN70" s="64"/>
      <c r="AO70" s="64"/>
      <c r="AP70" s="64"/>
      <c r="AQ70" s="64"/>
      <c r="AR70" s="64"/>
      <c r="AS70" s="64"/>
    </row>
    <row r="71" spans="9:45" ht="20" customHeight="1" x14ac:dyDescent="0.15">
      <c r="I71" s="64"/>
      <c r="J71" s="64"/>
      <c r="K71" s="64"/>
      <c r="L71" s="64"/>
      <c r="M71" s="64"/>
      <c r="N71" s="64"/>
      <c r="O71" s="64"/>
      <c r="P71" s="64"/>
      <c r="Q71" s="64"/>
      <c r="R71" s="64"/>
      <c r="S71" s="64"/>
      <c r="T71" s="64"/>
      <c r="U71" s="64"/>
      <c r="V71" s="64"/>
      <c r="W71" s="64"/>
      <c r="X71" s="64"/>
      <c r="Y71" s="64"/>
      <c r="Z71" s="64"/>
      <c r="AA71" s="64"/>
      <c r="AB71" s="64"/>
      <c r="AC71" s="64"/>
      <c r="AD71" s="64"/>
      <c r="AE71" s="64"/>
      <c r="AF71" s="64"/>
      <c r="AG71" s="64"/>
      <c r="AH71" s="64"/>
      <c r="AI71" s="64"/>
      <c r="AJ71" s="64"/>
      <c r="AK71" s="64"/>
      <c r="AL71" s="64"/>
      <c r="AM71" s="64"/>
      <c r="AN71" s="64"/>
      <c r="AO71" s="64"/>
      <c r="AP71" s="64"/>
      <c r="AQ71" s="64"/>
      <c r="AR71" s="64"/>
      <c r="AS71" s="64"/>
    </row>
    <row r="72" spans="9:45" ht="20" customHeight="1" x14ac:dyDescent="0.15">
      <c r="I72" s="64"/>
      <c r="J72" s="64"/>
      <c r="K72" s="64"/>
      <c r="L72" s="64"/>
      <c r="M72" s="64"/>
      <c r="N72" s="64"/>
      <c r="O72" s="64"/>
      <c r="P72" s="64"/>
      <c r="Q72" s="64"/>
      <c r="R72" s="64"/>
      <c r="S72" s="64"/>
      <c r="T72" s="64"/>
      <c r="U72" s="64"/>
      <c r="V72" s="64"/>
      <c r="W72" s="64"/>
      <c r="X72" s="64"/>
      <c r="Y72" s="64"/>
      <c r="Z72" s="64"/>
      <c r="AA72" s="64"/>
      <c r="AB72" s="64"/>
      <c r="AC72" s="64"/>
      <c r="AD72" s="64"/>
      <c r="AE72" s="64"/>
      <c r="AF72" s="64"/>
      <c r="AG72" s="64"/>
      <c r="AH72" s="64"/>
      <c r="AI72" s="64"/>
      <c r="AJ72" s="64"/>
      <c r="AK72" s="64"/>
      <c r="AL72" s="64"/>
      <c r="AM72" s="64"/>
      <c r="AN72" s="64"/>
      <c r="AO72" s="64"/>
      <c r="AP72" s="64"/>
      <c r="AQ72" s="64"/>
      <c r="AR72" s="64"/>
      <c r="AS72" s="64"/>
    </row>
    <row r="73" spans="9:45" ht="20" customHeight="1" x14ac:dyDescent="0.15">
      <c r="I73" s="64"/>
      <c r="J73" s="64"/>
      <c r="K73" s="64"/>
      <c r="L73" s="64"/>
      <c r="M73" s="64"/>
      <c r="N73" s="64"/>
      <c r="O73" s="64"/>
      <c r="P73" s="64"/>
      <c r="Q73" s="64"/>
      <c r="R73" s="64"/>
      <c r="S73" s="64"/>
      <c r="T73" s="64"/>
      <c r="U73" s="64"/>
      <c r="V73" s="64"/>
      <c r="W73" s="64"/>
      <c r="X73" s="64"/>
      <c r="Y73" s="64"/>
      <c r="Z73" s="64"/>
      <c r="AA73" s="64"/>
      <c r="AB73" s="64"/>
      <c r="AC73" s="64"/>
      <c r="AD73" s="64"/>
      <c r="AE73" s="64"/>
      <c r="AF73" s="64"/>
      <c r="AG73" s="64"/>
      <c r="AH73" s="64"/>
      <c r="AI73" s="64"/>
      <c r="AJ73" s="64"/>
      <c r="AK73" s="64"/>
      <c r="AL73" s="64"/>
      <c r="AM73" s="64"/>
      <c r="AN73" s="64"/>
      <c r="AO73" s="64"/>
      <c r="AP73" s="64"/>
      <c r="AQ73" s="64"/>
      <c r="AR73" s="64"/>
      <c r="AS73" s="64"/>
    </row>
    <row r="74" spans="9:45" ht="20" customHeight="1" x14ac:dyDescent="0.15">
      <c r="I74" s="64"/>
      <c r="J74" s="64"/>
      <c r="K74" s="64"/>
      <c r="L74" s="64"/>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4"/>
      <c r="AN74" s="64"/>
      <c r="AO74" s="64"/>
      <c r="AP74" s="64"/>
      <c r="AQ74" s="64"/>
      <c r="AR74" s="64"/>
      <c r="AS74" s="64"/>
    </row>
    <row r="75" spans="9:45" ht="20" customHeight="1" x14ac:dyDescent="0.15">
      <c r="I75" s="64"/>
      <c r="J75" s="64"/>
      <c r="K75" s="64"/>
      <c r="L75" s="64"/>
      <c r="M75" s="64"/>
      <c r="N75" s="64"/>
      <c r="O75" s="64"/>
      <c r="P75" s="64"/>
      <c r="Q75" s="64"/>
      <c r="R75" s="64"/>
      <c r="S75" s="64"/>
      <c r="T75" s="64"/>
      <c r="U75" s="64"/>
      <c r="V75" s="64"/>
      <c r="W75" s="64"/>
      <c r="X75" s="64"/>
      <c r="Y75" s="64"/>
      <c r="Z75" s="64"/>
      <c r="AA75" s="64"/>
      <c r="AB75" s="64"/>
      <c r="AC75" s="64"/>
      <c r="AD75" s="64"/>
      <c r="AE75" s="64"/>
      <c r="AF75" s="64"/>
      <c r="AG75" s="64"/>
      <c r="AH75" s="64"/>
      <c r="AI75" s="64"/>
      <c r="AJ75" s="64"/>
      <c r="AK75" s="64"/>
      <c r="AL75" s="64"/>
      <c r="AM75" s="64"/>
      <c r="AN75" s="64"/>
      <c r="AO75" s="64"/>
      <c r="AP75" s="64"/>
      <c r="AQ75" s="64"/>
      <c r="AR75" s="64"/>
      <c r="AS75" s="64"/>
    </row>
    <row r="76" spans="9:45" ht="20" customHeight="1" x14ac:dyDescent="0.15">
      <c r="I76" s="64"/>
      <c r="J76" s="64"/>
      <c r="K76" s="64"/>
      <c r="L76" s="64"/>
      <c r="M76" s="64"/>
      <c r="N76" s="64"/>
      <c r="O76" s="64"/>
      <c r="P76" s="64"/>
      <c r="Q76" s="64"/>
      <c r="R76" s="64"/>
      <c r="S76" s="64"/>
      <c r="T76" s="64"/>
      <c r="U76" s="64"/>
      <c r="V76" s="64"/>
      <c r="W76" s="64"/>
      <c r="X76" s="64"/>
      <c r="Y76" s="64"/>
      <c r="Z76" s="64"/>
      <c r="AA76" s="64"/>
      <c r="AB76" s="64"/>
      <c r="AC76" s="64"/>
      <c r="AD76" s="64"/>
      <c r="AE76" s="64"/>
      <c r="AF76" s="64"/>
      <c r="AG76" s="64"/>
      <c r="AH76" s="64"/>
      <c r="AI76" s="64"/>
      <c r="AJ76" s="64"/>
      <c r="AK76" s="64"/>
      <c r="AL76" s="64"/>
      <c r="AM76" s="64"/>
      <c r="AN76" s="64"/>
      <c r="AO76" s="64"/>
      <c r="AP76" s="64"/>
      <c r="AQ76" s="64"/>
      <c r="AR76" s="64"/>
      <c r="AS76" s="64"/>
    </row>
    <row r="77" spans="9:45" ht="20" customHeight="1" x14ac:dyDescent="0.15">
      <c r="I77" s="64"/>
      <c r="J77" s="64"/>
      <c r="K77" s="64"/>
      <c r="L77" s="64"/>
      <c r="M77" s="64"/>
      <c r="N77" s="64"/>
      <c r="O77" s="64"/>
      <c r="P77" s="64"/>
      <c r="Q77" s="64"/>
      <c r="R77" s="64"/>
      <c r="S77" s="64"/>
      <c r="T77" s="64"/>
      <c r="U77" s="64"/>
      <c r="V77" s="64"/>
      <c r="W77" s="64"/>
      <c r="X77" s="64"/>
      <c r="Y77" s="64"/>
      <c r="Z77" s="64"/>
      <c r="AA77" s="64"/>
      <c r="AB77" s="64"/>
      <c r="AC77" s="64"/>
      <c r="AD77" s="64"/>
      <c r="AE77" s="64"/>
      <c r="AF77" s="64"/>
      <c r="AG77" s="64"/>
      <c r="AH77" s="64"/>
      <c r="AI77" s="64"/>
      <c r="AJ77" s="64"/>
      <c r="AK77" s="64"/>
      <c r="AL77" s="64"/>
      <c r="AM77" s="64"/>
      <c r="AN77" s="64"/>
      <c r="AO77" s="64"/>
      <c r="AP77" s="64"/>
      <c r="AQ77" s="64"/>
      <c r="AR77" s="64"/>
      <c r="AS77" s="64"/>
    </row>
    <row r="78" spans="9:45" ht="20" customHeight="1" x14ac:dyDescent="0.15">
      <c r="I78" s="64"/>
      <c r="J78" s="64"/>
      <c r="K78" s="64"/>
      <c r="L78" s="64"/>
      <c r="M78" s="64"/>
      <c r="N78" s="64"/>
      <c r="O78" s="64"/>
      <c r="P78" s="64"/>
      <c r="Q78" s="64"/>
      <c r="R78" s="64"/>
      <c r="S78" s="64"/>
      <c r="T78" s="64"/>
      <c r="U78" s="64"/>
      <c r="V78" s="64"/>
      <c r="W78" s="64"/>
      <c r="X78" s="64"/>
      <c r="Y78" s="64"/>
      <c r="Z78" s="64"/>
      <c r="AA78" s="64"/>
      <c r="AB78" s="64"/>
      <c r="AC78" s="64"/>
      <c r="AD78" s="64"/>
      <c r="AE78" s="64"/>
      <c r="AF78" s="64"/>
      <c r="AG78" s="64"/>
      <c r="AH78" s="64"/>
      <c r="AI78" s="64"/>
      <c r="AJ78" s="64"/>
      <c r="AK78" s="64"/>
      <c r="AL78" s="64"/>
      <c r="AM78" s="64"/>
      <c r="AN78" s="64"/>
      <c r="AO78" s="64"/>
      <c r="AP78" s="64"/>
      <c r="AQ78" s="64"/>
      <c r="AR78" s="64"/>
      <c r="AS78" s="64"/>
    </row>
    <row r="79" spans="9:45" ht="20" customHeight="1" x14ac:dyDescent="0.15">
      <c r="I79" s="64"/>
      <c r="J79" s="64"/>
      <c r="K79" s="64"/>
      <c r="L79" s="64"/>
      <c r="M79" s="64"/>
      <c r="N79" s="64"/>
      <c r="O79" s="64"/>
      <c r="P79" s="64"/>
      <c r="Q79" s="64"/>
      <c r="R79" s="64"/>
      <c r="S79" s="64"/>
      <c r="T79" s="64"/>
      <c r="U79" s="64"/>
      <c r="V79" s="64"/>
      <c r="W79" s="64"/>
      <c r="X79" s="64"/>
      <c r="Y79" s="64"/>
      <c r="Z79" s="64"/>
      <c r="AA79" s="64"/>
      <c r="AB79" s="64"/>
      <c r="AC79" s="64"/>
      <c r="AD79" s="64"/>
      <c r="AE79" s="64"/>
      <c r="AF79" s="64"/>
      <c r="AG79" s="64"/>
      <c r="AH79" s="64"/>
      <c r="AI79" s="64"/>
      <c r="AJ79" s="64"/>
      <c r="AK79" s="64"/>
      <c r="AL79" s="64"/>
      <c r="AM79" s="64"/>
      <c r="AN79" s="64"/>
      <c r="AO79" s="64"/>
      <c r="AP79" s="64"/>
      <c r="AQ79" s="64"/>
      <c r="AR79" s="64"/>
      <c r="AS79" s="64"/>
    </row>
    <row r="80" spans="9:45" ht="20" customHeight="1" x14ac:dyDescent="0.15">
      <c r="I80" s="64"/>
      <c r="J80" s="64"/>
      <c r="K80" s="64"/>
      <c r="L80" s="64"/>
      <c r="M80" s="64"/>
      <c r="N80" s="64"/>
      <c r="O80" s="64"/>
      <c r="P80" s="64"/>
      <c r="Q80" s="64"/>
      <c r="R80" s="64"/>
      <c r="S80" s="64"/>
      <c r="T80" s="64"/>
      <c r="U80" s="64"/>
      <c r="V80" s="64"/>
      <c r="W80" s="64"/>
      <c r="X80" s="64"/>
      <c r="Y80" s="64"/>
      <c r="Z80" s="64"/>
      <c r="AA80" s="64"/>
      <c r="AB80" s="64"/>
      <c r="AC80" s="64"/>
      <c r="AD80" s="64"/>
      <c r="AE80" s="64"/>
      <c r="AF80" s="64"/>
      <c r="AG80" s="64"/>
      <c r="AH80" s="64"/>
      <c r="AI80" s="64"/>
      <c r="AJ80" s="64"/>
      <c r="AK80" s="64"/>
      <c r="AL80" s="64"/>
      <c r="AM80" s="64"/>
      <c r="AN80" s="64"/>
      <c r="AO80" s="64"/>
      <c r="AP80" s="64"/>
      <c r="AQ80" s="64"/>
      <c r="AR80" s="64"/>
      <c r="AS80" s="64"/>
    </row>
    <row r="81" spans="9:45" ht="20" customHeight="1" x14ac:dyDescent="0.15">
      <c r="I81" s="64"/>
      <c r="J81" s="64"/>
      <c r="K81" s="64"/>
      <c r="L81" s="64"/>
      <c r="M81" s="64"/>
      <c r="N81" s="64"/>
      <c r="O81" s="64"/>
      <c r="P81" s="64"/>
      <c r="Q81" s="64"/>
      <c r="R81" s="64"/>
      <c r="S81" s="64"/>
      <c r="T81" s="64"/>
      <c r="U81" s="64"/>
      <c r="V81" s="64"/>
      <c r="W81" s="64"/>
      <c r="X81" s="64"/>
      <c r="Y81" s="64"/>
      <c r="Z81" s="64"/>
      <c r="AA81" s="64"/>
      <c r="AB81" s="64"/>
      <c r="AC81" s="64"/>
      <c r="AD81" s="64"/>
      <c r="AE81" s="64"/>
      <c r="AF81" s="64"/>
      <c r="AG81" s="64"/>
      <c r="AH81" s="64"/>
      <c r="AI81" s="64"/>
      <c r="AJ81" s="64"/>
      <c r="AK81" s="64"/>
      <c r="AL81" s="64"/>
      <c r="AM81" s="64"/>
      <c r="AN81" s="64"/>
      <c r="AO81" s="64"/>
      <c r="AP81" s="64"/>
      <c r="AQ81" s="64"/>
      <c r="AR81" s="64"/>
      <c r="AS81" s="64"/>
    </row>
    <row r="82" spans="9:45" ht="20" customHeight="1" x14ac:dyDescent="0.15">
      <c r="I82" s="64"/>
      <c r="J82" s="64"/>
      <c r="K82" s="64"/>
      <c r="L82" s="64"/>
      <c r="M82" s="64"/>
      <c r="N82" s="64"/>
      <c r="O82" s="64"/>
      <c r="P82" s="64"/>
      <c r="Q82" s="64"/>
      <c r="R82" s="64"/>
      <c r="S82" s="64"/>
      <c r="T82" s="64"/>
      <c r="U82" s="64"/>
      <c r="V82" s="64"/>
      <c r="W82" s="64"/>
      <c r="X82" s="64"/>
      <c r="Y82" s="64"/>
      <c r="Z82" s="64"/>
      <c r="AA82" s="64"/>
      <c r="AB82" s="64"/>
      <c r="AC82" s="64"/>
      <c r="AD82" s="64"/>
      <c r="AE82" s="64"/>
      <c r="AF82" s="64"/>
      <c r="AG82" s="64"/>
      <c r="AH82" s="64"/>
      <c r="AI82" s="64"/>
      <c r="AJ82" s="64"/>
      <c r="AK82" s="64"/>
      <c r="AL82" s="64"/>
      <c r="AM82" s="64"/>
      <c r="AN82" s="64"/>
      <c r="AO82" s="64"/>
      <c r="AP82" s="64"/>
      <c r="AQ82" s="64"/>
      <c r="AR82" s="64"/>
      <c r="AS82" s="64"/>
    </row>
    <row r="83" spans="9:45" ht="20" customHeight="1" x14ac:dyDescent="0.15">
      <c r="I83" s="64"/>
      <c r="J83" s="64"/>
      <c r="K83" s="64"/>
      <c r="L83" s="64"/>
      <c r="M83" s="64"/>
      <c r="N83" s="64"/>
      <c r="O83" s="64"/>
      <c r="P83" s="64"/>
      <c r="Q83" s="64"/>
      <c r="R83" s="64"/>
      <c r="S83" s="64"/>
      <c r="T83" s="64"/>
      <c r="U83" s="64"/>
      <c r="V83" s="64"/>
      <c r="W83" s="64"/>
      <c r="X83" s="64"/>
      <c r="Y83" s="64"/>
      <c r="Z83" s="64"/>
      <c r="AA83" s="64"/>
      <c r="AB83" s="64"/>
      <c r="AC83" s="64"/>
      <c r="AD83" s="64"/>
      <c r="AE83" s="64"/>
      <c r="AF83" s="64"/>
      <c r="AG83" s="64"/>
      <c r="AH83" s="64"/>
      <c r="AI83" s="64"/>
      <c r="AJ83" s="64"/>
      <c r="AK83" s="64"/>
      <c r="AL83" s="64"/>
      <c r="AM83" s="64"/>
      <c r="AN83" s="64"/>
      <c r="AO83" s="64"/>
      <c r="AP83" s="64"/>
      <c r="AQ83" s="64"/>
      <c r="AR83" s="64"/>
      <c r="AS83" s="64"/>
    </row>
    <row r="84" spans="9:45" ht="20" customHeight="1" x14ac:dyDescent="0.15">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row>
    <row r="85" spans="9:45" ht="20" customHeight="1" x14ac:dyDescent="0.15">
      <c r="I85" s="64"/>
      <c r="J85" s="64"/>
      <c r="K85" s="64"/>
      <c r="L85" s="64"/>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4"/>
      <c r="AN85" s="64"/>
      <c r="AO85" s="64"/>
      <c r="AP85" s="64"/>
      <c r="AQ85" s="64"/>
      <c r="AR85" s="64"/>
      <c r="AS85" s="64"/>
    </row>
    <row r="86" spans="9:45" ht="20" customHeight="1" x14ac:dyDescent="0.15">
      <c r="I86" s="64"/>
      <c r="J86" s="64"/>
      <c r="K86" s="64"/>
      <c r="L86" s="64"/>
      <c r="M86" s="64"/>
      <c r="N86" s="64"/>
      <c r="O86" s="64"/>
      <c r="P86" s="64"/>
      <c r="Q86" s="64"/>
      <c r="R86" s="64"/>
      <c r="S86" s="64"/>
      <c r="T86" s="64"/>
      <c r="U86" s="64"/>
      <c r="V86" s="64"/>
      <c r="W86" s="64"/>
      <c r="X86" s="64"/>
      <c r="Y86" s="64"/>
      <c r="Z86" s="64"/>
      <c r="AA86" s="64"/>
      <c r="AB86" s="64"/>
      <c r="AC86" s="64"/>
      <c r="AD86" s="64"/>
      <c r="AE86" s="64"/>
      <c r="AF86" s="64"/>
      <c r="AG86" s="64"/>
      <c r="AH86" s="64"/>
      <c r="AI86" s="64"/>
      <c r="AJ86" s="64"/>
      <c r="AK86" s="64"/>
      <c r="AL86" s="64"/>
      <c r="AM86" s="64"/>
      <c r="AN86" s="64"/>
      <c r="AO86" s="64"/>
      <c r="AP86" s="64"/>
      <c r="AQ86" s="64"/>
      <c r="AR86" s="64"/>
      <c r="AS86" s="64"/>
    </row>
    <row r="87" spans="9:45" ht="20" customHeight="1" x14ac:dyDescent="0.15">
      <c r="I87" s="64"/>
      <c r="J87" s="64"/>
      <c r="K87" s="64"/>
      <c r="L87" s="64"/>
      <c r="M87" s="64"/>
      <c r="N87" s="64"/>
      <c r="O87" s="64"/>
      <c r="P87" s="64"/>
      <c r="Q87" s="64"/>
      <c r="R87" s="64"/>
      <c r="S87" s="64"/>
      <c r="T87" s="64"/>
      <c r="U87" s="64"/>
      <c r="V87" s="64"/>
      <c r="W87" s="64"/>
      <c r="X87" s="64"/>
      <c r="Y87" s="64"/>
      <c r="Z87" s="64"/>
      <c r="AA87" s="64"/>
      <c r="AB87" s="64"/>
      <c r="AC87" s="64"/>
      <c r="AD87" s="64"/>
      <c r="AE87" s="64"/>
      <c r="AF87" s="64"/>
      <c r="AG87" s="64"/>
      <c r="AH87" s="64"/>
      <c r="AI87" s="64"/>
      <c r="AJ87" s="64"/>
      <c r="AK87" s="64"/>
      <c r="AL87" s="64"/>
      <c r="AM87" s="64"/>
      <c r="AN87" s="64"/>
      <c r="AO87" s="64"/>
      <c r="AP87" s="64"/>
      <c r="AQ87" s="64"/>
      <c r="AR87" s="64"/>
      <c r="AS87" s="64"/>
    </row>
    <row r="88" spans="9:45" ht="20" customHeight="1" x14ac:dyDescent="0.15">
      <c r="I88" s="64"/>
      <c r="J88" s="64"/>
      <c r="K88" s="64"/>
      <c r="L88" s="64"/>
      <c r="M88" s="64"/>
      <c r="N88" s="64"/>
      <c r="O88" s="64"/>
      <c r="P88" s="64"/>
      <c r="Q88" s="64"/>
      <c r="R88" s="64"/>
      <c r="S88" s="64"/>
      <c r="T88" s="64"/>
      <c r="U88" s="64"/>
      <c r="V88" s="64"/>
      <c r="W88" s="64"/>
      <c r="X88" s="64"/>
      <c r="Y88" s="64"/>
      <c r="Z88" s="64"/>
      <c r="AA88" s="64"/>
      <c r="AB88" s="64"/>
      <c r="AC88" s="64"/>
      <c r="AD88" s="64"/>
      <c r="AE88" s="64"/>
      <c r="AF88" s="64"/>
      <c r="AG88" s="64"/>
      <c r="AH88" s="64"/>
      <c r="AI88" s="64"/>
      <c r="AJ88" s="64"/>
      <c r="AK88" s="64"/>
      <c r="AL88" s="64"/>
      <c r="AM88" s="64"/>
      <c r="AN88" s="64"/>
      <c r="AO88" s="64"/>
      <c r="AP88" s="64"/>
      <c r="AQ88" s="64"/>
      <c r="AR88" s="64"/>
      <c r="AS88" s="64"/>
    </row>
    <row r="89" spans="9:45" ht="20" customHeight="1" x14ac:dyDescent="0.15">
      <c r="I89" s="64"/>
      <c r="J89" s="64"/>
      <c r="K89" s="64"/>
      <c r="L89" s="64"/>
      <c r="M89" s="64"/>
      <c r="N89" s="64"/>
      <c r="O89" s="64"/>
      <c r="P89" s="64"/>
      <c r="Q89" s="64"/>
      <c r="R89" s="64"/>
      <c r="S89" s="64"/>
      <c r="T89" s="64"/>
      <c r="U89" s="64"/>
      <c r="V89" s="64"/>
      <c r="W89" s="64"/>
      <c r="X89" s="64"/>
      <c r="Y89" s="64"/>
      <c r="Z89" s="64"/>
      <c r="AA89" s="64"/>
      <c r="AB89" s="64"/>
      <c r="AC89" s="64"/>
      <c r="AD89" s="64"/>
      <c r="AE89" s="64"/>
      <c r="AF89" s="64"/>
      <c r="AG89" s="64"/>
      <c r="AH89" s="64"/>
      <c r="AI89" s="64"/>
      <c r="AJ89" s="64"/>
      <c r="AK89" s="64"/>
      <c r="AL89" s="64"/>
      <c r="AM89" s="64"/>
      <c r="AN89" s="64"/>
      <c r="AO89" s="64"/>
      <c r="AP89" s="64"/>
      <c r="AQ89" s="64"/>
      <c r="AR89" s="64"/>
      <c r="AS89" s="64"/>
    </row>
    <row r="90" spans="9:45" ht="20" customHeight="1" x14ac:dyDescent="0.15">
      <c r="I90" s="64"/>
      <c r="J90" s="64"/>
      <c r="K90" s="64"/>
      <c r="L90" s="64"/>
      <c r="M90" s="64"/>
      <c r="N90" s="64"/>
      <c r="O90" s="64"/>
      <c r="P90" s="64"/>
      <c r="Q90" s="64"/>
      <c r="R90" s="64"/>
      <c r="S90" s="64"/>
      <c r="T90" s="64"/>
      <c r="U90" s="64"/>
      <c r="V90" s="64"/>
      <c r="W90" s="64"/>
      <c r="X90" s="64"/>
      <c r="Y90" s="64"/>
      <c r="Z90" s="64"/>
      <c r="AA90" s="64"/>
      <c r="AB90" s="64"/>
      <c r="AC90" s="64"/>
      <c r="AD90" s="64"/>
      <c r="AE90" s="64"/>
      <c r="AF90" s="64"/>
      <c r="AG90" s="64"/>
      <c r="AH90" s="64"/>
      <c r="AI90" s="64"/>
      <c r="AJ90" s="64"/>
      <c r="AK90" s="64"/>
      <c r="AL90" s="64"/>
      <c r="AM90" s="64"/>
      <c r="AN90" s="64"/>
      <c r="AO90" s="64"/>
      <c r="AP90" s="64"/>
      <c r="AQ90" s="64"/>
      <c r="AR90" s="64"/>
      <c r="AS90" s="64"/>
    </row>
    <row r="91" spans="9:45" x14ac:dyDescent="0.15">
      <c r="I91" s="64"/>
      <c r="J91" s="64"/>
      <c r="K91" s="64"/>
      <c r="L91" s="64"/>
      <c r="M91" s="64"/>
      <c r="N91" s="64"/>
      <c r="O91" s="64"/>
      <c r="P91" s="64"/>
      <c r="Q91" s="64"/>
      <c r="R91" s="64"/>
      <c r="S91" s="64"/>
      <c r="T91" s="64"/>
      <c r="U91" s="64"/>
      <c r="V91" s="64"/>
      <c r="W91" s="64"/>
      <c r="X91" s="64"/>
      <c r="Y91" s="64"/>
      <c r="Z91" s="64"/>
      <c r="AA91" s="64"/>
      <c r="AB91" s="64"/>
      <c r="AC91" s="64"/>
      <c r="AD91" s="64"/>
      <c r="AE91" s="64"/>
      <c r="AF91" s="64"/>
      <c r="AG91" s="64"/>
      <c r="AH91" s="64"/>
      <c r="AI91" s="64"/>
      <c r="AJ91" s="64"/>
      <c r="AK91" s="64"/>
      <c r="AL91" s="64"/>
      <c r="AM91" s="64"/>
      <c r="AN91" s="64"/>
      <c r="AO91" s="64"/>
      <c r="AP91" s="64"/>
      <c r="AQ91" s="64"/>
      <c r="AR91" s="64"/>
      <c r="AS91" s="64"/>
    </row>
    <row r="92" spans="9:45" x14ac:dyDescent="0.15">
      <c r="I92" s="64"/>
      <c r="J92" s="64"/>
      <c r="K92" s="64"/>
      <c r="L92" s="64"/>
      <c r="M92" s="64"/>
      <c r="N92" s="64"/>
      <c r="O92" s="64"/>
      <c r="P92" s="64"/>
      <c r="Q92" s="64"/>
      <c r="R92" s="64"/>
      <c r="S92" s="64"/>
      <c r="T92" s="64"/>
      <c r="U92" s="64"/>
      <c r="V92" s="64"/>
      <c r="W92" s="64"/>
      <c r="X92" s="64"/>
      <c r="Y92" s="64"/>
      <c r="Z92" s="64"/>
      <c r="AA92" s="64"/>
      <c r="AB92" s="64"/>
      <c r="AC92" s="64"/>
      <c r="AD92" s="64"/>
      <c r="AE92" s="64"/>
      <c r="AF92" s="64"/>
      <c r="AG92" s="64"/>
      <c r="AH92" s="64"/>
      <c r="AI92" s="64"/>
      <c r="AJ92" s="64"/>
      <c r="AK92" s="64"/>
      <c r="AL92" s="64"/>
      <c r="AM92" s="64"/>
      <c r="AN92" s="64"/>
      <c r="AO92" s="64"/>
      <c r="AP92" s="64"/>
      <c r="AQ92" s="64"/>
      <c r="AR92" s="64"/>
      <c r="AS92" s="64"/>
    </row>
    <row r="93" spans="9:45" x14ac:dyDescent="0.15">
      <c r="I93" s="64"/>
      <c r="J93" s="64"/>
      <c r="K93" s="64"/>
      <c r="L93" s="64"/>
      <c r="M93" s="64"/>
      <c r="N93" s="64"/>
      <c r="O93" s="64"/>
      <c r="P93" s="64"/>
      <c r="Q93" s="64"/>
      <c r="R93" s="64"/>
      <c r="S93" s="64"/>
      <c r="T93" s="64"/>
      <c r="U93" s="64"/>
      <c r="V93" s="64"/>
      <c r="W93" s="64"/>
      <c r="X93" s="64"/>
      <c r="Y93" s="64"/>
      <c r="Z93" s="64"/>
      <c r="AA93" s="64"/>
      <c r="AB93" s="64"/>
      <c r="AC93" s="64"/>
      <c r="AD93" s="64"/>
      <c r="AE93" s="64"/>
      <c r="AF93" s="64"/>
      <c r="AG93" s="64"/>
      <c r="AH93" s="64"/>
      <c r="AI93" s="64"/>
      <c r="AJ93" s="64"/>
      <c r="AK93" s="64"/>
      <c r="AL93" s="64"/>
      <c r="AM93" s="64"/>
      <c r="AN93" s="64"/>
      <c r="AO93" s="64"/>
      <c r="AP93" s="64"/>
      <c r="AQ93" s="64"/>
      <c r="AR93" s="64"/>
      <c r="AS93" s="64"/>
    </row>
    <row r="94" spans="9:45" x14ac:dyDescent="0.15">
      <c r="I94" s="64"/>
      <c r="J94" s="64"/>
      <c r="K94" s="64"/>
      <c r="L94" s="64"/>
      <c r="M94" s="64"/>
      <c r="N94" s="64"/>
      <c r="O94" s="64"/>
      <c r="P94" s="64"/>
      <c r="Q94" s="64"/>
      <c r="R94" s="64"/>
      <c r="S94" s="64"/>
      <c r="T94" s="64"/>
      <c r="U94" s="64"/>
      <c r="V94" s="64"/>
      <c r="W94" s="64"/>
      <c r="X94" s="64"/>
      <c r="Y94" s="64"/>
      <c r="Z94" s="64"/>
      <c r="AA94" s="64"/>
      <c r="AB94" s="64"/>
      <c r="AC94" s="64"/>
      <c r="AD94" s="64"/>
      <c r="AE94" s="64"/>
      <c r="AF94" s="64"/>
      <c r="AG94" s="64"/>
      <c r="AH94" s="64"/>
      <c r="AI94" s="64"/>
      <c r="AJ94" s="64"/>
      <c r="AK94" s="64"/>
      <c r="AL94" s="64"/>
      <c r="AM94" s="64"/>
      <c r="AN94" s="64"/>
      <c r="AO94" s="64"/>
      <c r="AP94" s="64"/>
      <c r="AQ94" s="64"/>
      <c r="AR94" s="64"/>
      <c r="AS94" s="64"/>
    </row>
    <row r="95" spans="9:45" x14ac:dyDescent="0.15">
      <c r="I95" s="64"/>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64"/>
      <c r="AL95" s="64"/>
      <c r="AM95" s="64"/>
      <c r="AN95" s="64"/>
      <c r="AO95" s="64"/>
      <c r="AP95" s="64"/>
      <c r="AQ95" s="64"/>
      <c r="AR95" s="64"/>
      <c r="AS95" s="64"/>
    </row>
    <row r="96" spans="9:45" x14ac:dyDescent="0.15">
      <c r="I96" s="64"/>
      <c r="J96" s="64"/>
      <c r="K96" s="64"/>
      <c r="L96" s="64"/>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4"/>
      <c r="AN96" s="64"/>
      <c r="AO96" s="64"/>
      <c r="AP96" s="64"/>
      <c r="AQ96" s="64"/>
      <c r="AR96" s="64"/>
      <c r="AS96" s="64"/>
    </row>
    <row r="97" spans="9:45" x14ac:dyDescent="0.15">
      <c r="I97" s="64"/>
      <c r="J97" s="64"/>
      <c r="K97" s="64"/>
      <c r="L97" s="64"/>
      <c r="M97" s="64"/>
      <c r="N97" s="64"/>
      <c r="O97" s="64"/>
      <c r="P97" s="64"/>
      <c r="Q97" s="64"/>
      <c r="R97" s="64"/>
      <c r="S97" s="64"/>
      <c r="T97" s="64"/>
      <c r="U97" s="64"/>
      <c r="V97" s="64"/>
      <c r="W97" s="64"/>
      <c r="X97" s="64"/>
      <c r="Y97" s="64"/>
      <c r="Z97" s="64"/>
      <c r="AA97" s="64"/>
      <c r="AB97" s="64"/>
      <c r="AC97" s="64"/>
      <c r="AD97" s="64"/>
      <c r="AE97" s="64"/>
      <c r="AF97" s="64"/>
      <c r="AG97" s="64"/>
      <c r="AH97" s="64"/>
      <c r="AI97" s="64"/>
      <c r="AJ97" s="64"/>
      <c r="AK97" s="64"/>
      <c r="AL97" s="64"/>
      <c r="AM97" s="64"/>
      <c r="AN97" s="64"/>
      <c r="AO97" s="64"/>
      <c r="AP97" s="64"/>
      <c r="AQ97" s="64"/>
      <c r="AR97" s="64"/>
      <c r="AS97" s="64"/>
    </row>
    <row r="98" spans="9:45" x14ac:dyDescent="0.15">
      <c r="I98" s="64"/>
      <c r="J98" s="64"/>
      <c r="K98" s="64"/>
      <c r="L98" s="64"/>
      <c r="M98" s="64"/>
      <c r="N98" s="64"/>
      <c r="O98" s="64"/>
      <c r="P98" s="64"/>
      <c r="Q98" s="64"/>
      <c r="R98" s="64"/>
      <c r="S98" s="64"/>
      <c r="T98" s="64"/>
      <c r="U98" s="64"/>
      <c r="V98" s="64"/>
      <c r="W98" s="64"/>
      <c r="X98" s="64"/>
      <c r="Y98" s="64"/>
      <c r="Z98" s="64"/>
      <c r="AA98" s="64"/>
      <c r="AB98" s="64"/>
      <c r="AC98" s="64"/>
      <c r="AD98" s="64"/>
      <c r="AE98" s="64"/>
      <c r="AF98" s="64"/>
      <c r="AG98" s="64"/>
      <c r="AH98" s="64"/>
      <c r="AI98" s="64"/>
      <c r="AJ98" s="64"/>
      <c r="AK98" s="64"/>
      <c r="AL98" s="64"/>
      <c r="AM98" s="64"/>
      <c r="AN98" s="64"/>
      <c r="AO98" s="64"/>
      <c r="AP98" s="64"/>
      <c r="AQ98" s="64"/>
      <c r="AR98" s="64"/>
      <c r="AS98" s="64"/>
    </row>
    <row r="99" spans="9:45" x14ac:dyDescent="0.15">
      <c r="I99" s="64"/>
      <c r="J99" s="64"/>
      <c r="K99" s="64"/>
      <c r="L99" s="64"/>
      <c r="M99" s="64"/>
      <c r="N99" s="64"/>
      <c r="O99" s="64"/>
      <c r="P99" s="64"/>
      <c r="Q99" s="64"/>
      <c r="R99" s="64"/>
      <c r="S99" s="64"/>
      <c r="T99" s="64"/>
      <c r="U99" s="64"/>
      <c r="V99" s="64"/>
      <c r="W99" s="64"/>
      <c r="X99" s="64"/>
      <c r="Y99" s="64"/>
      <c r="Z99" s="64"/>
      <c r="AA99" s="64"/>
      <c r="AB99" s="64"/>
      <c r="AC99" s="64"/>
      <c r="AD99" s="64"/>
      <c r="AE99" s="64"/>
      <c r="AF99" s="64"/>
      <c r="AG99" s="64"/>
      <c r="AH99" s="64"/>
      <c r="AI99" s="64"/>
      <c r="AJ99" s="64"/>
      <c r="AK99" s="64"/>
      <c r="AL99" s="64"/>
      <c r="AM99" s="64"/>
      <c r="AN99" s="64"/>
      <c r="AO99" s="64"/>
      <c r="AP99" s="64"/>
      <c r="AQ99" s="64"/>
      <c r="AR99" s="64"/>
      <c r="AS99" s="64"/>
    </row>
    <row r="100" spans="9:45" x14ac:dyDescent="0.15">
      <c r="I100" s="64"/>
      <c r="J100" s="64"/>
      <c r="K100" s="64"/>
      <c r="L100" s="64"/>
      <c r="M100" s="64"/>
      <c r="N100" s="64"/>
      <c r="O100" s="64"/>
      <c r="P100" s="64"/>
      <c r="Q100" s="64"/>
      <c r="R100" s="64"/>
      <c r="S100" s="64"/>
      <c r="T100" s="64"/>
      <c r="U100" s="64"/>
      <c r="V100" s="64"/>
      <c r="W100" s="64"/>
      <c r="X100" s="64"/>
      <c r="Y100" s="64"/>
      <c r="Z100" s="64"/>
      <c r="AA100" s="64"/>
      <c r="AB100" s="64"/>
      <c r="AC100" s="64"/>
      <c r="AD100" s="64"/>
      <c r="AE100" s="64"/>
      <c r="AF100" s="64"/>
      <c r="AG100" s="64"/>
      <c r="AH100" s="64"/>
      <c r="AI100" s="64"/>
      <c r="AJ100" s="64"/>
      <c r="AK100" s="64"/>
      <c r="AL100" s="64"/>
      <c r="AM100" s="64"/>
      <c r="AN100" s="64"/>
      <c r="AO100" s="64"/>
      <c r="AP100" s="64"/>
      <c r="AQ100" s="64"/>
      <c r="AR100" s="64"/>
      <c r="AS100" s="64"/>
    </row>
    <row r="101" spans="9:45" x14ac:dyDescent="0.15">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64"/>
      <c r="AS101" s="64"/>
    </row>
    <row r="102" spans="9:45" x14ac:dyDescent="0.15">
      <c r="I102" s="64"/>
      <c r="J102" s="64"/>
      <c r="K102" s="64"/>
      <c r="L102" s="64"/>
      <c r="M102" s="64"/>
      <c r="N102" s="64"/>
      <c r="O102" s="64"/>
      <c r="P102" s="64"/>
      <c r="Q102" s="64"/>
      <c r="R102" s="64"/>
      <c r="S102" s="64"/>
      <c r="T102" s="64"/>
      <c r="U102" s="64"/>
      <c r="V102" s="64"/>
      <c r="W102" s="64"/>
      <c r="X102" s="64"/>
      <c r="Y102" s="64"/>
      <c r="Z102" s="64"/>
      <c r="AA102" s="64"/>
      <c r="AB102" s="64"/>
      <c r="AC102" s="64"/>
      <c r="AD102" s="64"/>
      <c r="AE102" s="64"/>
      <c r="AF102" s="64"/>
      <c r="AG102" s="64"/>
      <c r="AH102" s="64"/>
      <c r="AI102" s="64"/>
      <c r="AJ102" s="64"/>
      <c r="AK102" s="64"/>
      <c r="AL102" s="64"/>
      <c r="AM102" s="64"/>
      <c r="AN102" s="64"/>
      <c r="AO102" s="64"/>
      <c r="AP102" s="64"/>
      <c r="AQ102" s="64"/>
      <c r="AR102" s="64"/>
      <c r="AS102" s="64"/>
    </row>
    <row r="103" spans="9:45" x14ac:dyDescent="0.15">
      <c r="I103" s="64"/>
      <c r="J103" s="64"/>
      <c r="K103" s="64"/>
      <c r="L103" s="64"/>
      <c r="M103" s="64"/>
      <c r="N103" s="64"/>
      <c r="O103" s="64"/>
      <c r="P103" s="64"/>
      <c r="Q103" s="64"/>
      <c r="R103" s="64"/>
      <c r="S103" s="64"/>
      <c r="T103" s="64"/>
      <c r="U103" s="64"/>
      <c r="V103" s="64"/>
      <c r="W103" s="64"/>
      <c r="X103" s="64"/>
      <c r="Y103" s="64"/>
      <c r="Z103" s="64"/>
      <c r="AA103" s="64"/>
      <c r="AB103" s="64"/>
      <c r="AC103" s="64"/>
      <c r="AD103" s="64"/>
      <c r="AE103" s="64"/>
      <c r="AF103" s="64"/>
      <c r="AG103" s="64"/>
      <c r="AH103" s="64"/>
      <c r="AI103" s="64"/>
      <c r="AJ103" s="64"/>
      <c r="AK103" s="64"/>
      <c r="AL103" s="64"/>
      <c r="AM103" s="64"/>
      <c r="AN103" s="64"/>
      <c r="AO103" s="64"/>
      <c r="AP103" s="64"/>
      <c r="AQ103" s="64"/>
      <c r="AR103" s="64"/>
      <c r="AS103" s="64"/>
    </row>
    <row r="104" spans="9:45" x14ac:dyDescent="0.15">
      <c r="I104" s="64"/>
      <c r="J104" s="64"/>
      <c r="K104" s="64"/>
      <c r="L104" s="64"/>
      <c r="M104" s="64"/>
      <c r="N104" s="64"/>
      <c r="O104" s="64"/>
      <c r="P104" s="64"/>
      <c r="Q104" s="64"/>
      <c r="R104" s="64"/>
      <c r="S104" s="64"/>
      <c r="T104" s="64"/>
      <c r="U104" s="64"/>
      <c r="V104" s="64"/>
      <c r="W104" s="64"/>
      <c r="X104" s="64"/>
      <c r="Y104" s="64"/>
      <c r="Z104" s="64"/>
      <c r="AA104" s="64"/>
      <c r="AB104" s="64"/>
      <c r="AC104" s="64"/>
      <c r="AD104" s="64"/>
      <c r="AE104" s="64"/>
      <c r="AF104" s="64"/>
      <c r="AG104" s="64"/>
      <c r="AH104" s="64"/>
      <c r="AI104" s="64"/>
      <c r="AJ104" s="64"/>
      <c r="AK104" s="64"/>
      <c r="AL104" s="64"/>
      <c r="AM104" s="64"/>
      <c r="AN104" s="64"/>
      <c r="AO104" s="64"/>
      <c r="AP104" s="64"/>
      <c r="AQ104" s="64"/>
      <c r="AR104" s="64"/>
      <c r="AS104" s="64"/>
    </row>
    <row r="105" spans="9:45" x14ac:dyDescent="0.15">
      <c r="I105" s="64"/>
      <c r="J105" s="64"/>
      <c r="K105" s="64"/>
      <c r="L105" s="64"/>
      <c r="M105" s="64"/>
      <c r="N105" s="64"/>
      <c r="O105" s="64"/>
      <c r="P105" s="64"/>
      <c r="Q105" s="64"/>
      <c r="R105" s="64"/>
      <c r="S105" s="64"/>
      <c r="T105" s="64"/>
      <c r="U105" s="64"/>
      <c r="V105" s="64"/>
      <c r="W105" s="64"/>
      <c r="X105" s="64"/>
      <c r="Y105" s="64"/>
      <c r="Z105" s="64"/>
      <c r="AA105" s="64"/>
      <c r="AB105" s="64"/>
      <c r="AC105" s="64"/>
      <c r="AD105" s="64"/>
      <c r="AE105" s="64"/>
      <c r="AF105" s="64"/>
      <c r="AG105" s="64"/>
      <c r="AH105" s="64"/>
      <c r="AI105" s="64"/>
      <c r="AJ105" s="64"/>
      <c r="AK105" s="64"/>
      <c r="AL105" s="64"/>
      <c r="AM105" s="64"/>
      <c r="AN105" s="64"/>
      <c r="AO105" s="64"/>
      <c r="AP105" s="64"/>
      <c r="AQ105" s="64"/>
      <c r="AR105" s="64"/>
      <c r="AS105" s="64"/>
    </row>
    <row r="106" spans="9:45" x14ac:dyDescent="0.15">
      <c r="I106" s="64"/>
      <c r="J106" s="64"/>
      <c r="K106" s="64"/>
      <c r="L106" s="64"/>
      <c r="M106" s="64"/>
      <c r="N106" s="64"/>
      <c r="O106" s="64"/>
      <c r="P106" s="64"/>
      <c r="Q106" s="64"/>
      <c r="R106" s="64"/>
      <c r="S106" s="64"/>
      <c r="T106" s="64"/>
      <c r="U106" s="64"/>
      <c r="V106" s="64"/>
      <c r="W106" s="64"/>
      <c r="X106" s="64"/>
      <c r="Y106" s="64"/>
      <c r="Z106" s="64"/>
      <c r="AA106" s="64"/>
      <c r="AB106" s="64"/>
      <c r="AC106" s="64"/>
      <c r="AD106" s="64"/>
      <c r="AE106" s="64"/>
      <c r="AF106" s="64"/>
      <c r="AG106" s="64"/>
      <c r="AH106" s="64"/>
      <c r="AI106" s="64"/>
      <c r="AJ106" s="64"/>
      <c r="AK106" s="64"/>
      <c r="AL106" s="64"/>
      <c r="AM106" s="64"/>
      <c r="AN106" s="64"/>
      <c r="AO106" s="64"/>
      <c r="AP106" s="64"/>
      <c r="AQ106" s="64"/>
      <c r="AR106" s="64"/>
      <c r="AS106" s="64"/>
    </row>
    <row r="107" spans="9:45" x14ac:dyDescent="0.15">
      <c r="I107" s="64"/>
      <c r="J107" s="64"/>
      <c r="K107" s="64"/>
      <c r="L107" s="64"/>
      <c r="M107" s="64"/>
      <c r="N107" s="64"/>
      <c r="O107" s="64"/>
      <c r="P107" s="64"/>
      <c r="Q107" s="64"/>
      <c r="R107" s="64"/>
      <c r="S107" s="64"/>
      <c r="T107" s="64"/>
      <c r="U107" s="64"/>
      <c r="V107" s="64"/>
      <c r="W107" s="64"/>
      <c r="X107" s="64"/>
      <c r="Y107" s="64"/>
      <c r="Z107" s="64"/>
      <c r="AA107" s="64"/>
      <c r="AB107" s="64"/>
      <c r="AC107" s="64"/>
      <c r="AD107" s="64"/>
      <c r="AE107" s="64"/>
      <c r="AF107" s="64"/>
      <c r="AG107" s="64"/>
      <c r="AH107" s="64"/>
      <c r="AI107" s="64"/>
      <c r="AJ107" s="64"/>
      <c r="AK107" s="64"/>
      <c r="AL107" s="64"/>
      <c r="AM107" s="64"/>
      <c r="AN107" s="64"/>
      <c r="AO107" s="64"/>
      <c r="AP107" s="64"/>
      <c r="AQ107" s="64"/>
      <c r="AR107" s="64"/>
      <c r="AS107" s="64"/>
    </row>
    <row r="108" spans="9:45" x14ac:dyDescent="0.15">
      <c r="I108" s="64"/>
      <c r="J108" s="64"/>
      <c r="K108" s="64"/>
      <c r="L108" s="64"/>
      <c r="M108" s="64"/>
      <c r="N108" s="64"/>
      <c r="O108" s="64"/>
      <c r="P108" s="64"/>
      <c r="Q108" s="64"/>
      <c r="R108" s="64"/>
      <c r="S108" s="64"/>
      <c r="T108" s="64"/>
      <c r="U108" s="64"/>
      <c r="V108" s="64"/>
      <c r="W108" s="64"/>
      <c r="X108" s="64"/>
      <c r="Y108" s="64"/>
      <c r="Z108" s="64"/>
      <c r="AA108" s="64"/>
      <c r="AB108" s="64"/>
      <c r="AC108" s="64"/>
      <c r="AD108" s="64"/>
      <c r="AE108" s="64"/>
      <c r="AF108" s="64"/>
      <c r="AG108" s="64"/>
      <c r="AH108" s="64"/>
      <c r="AI108" s="64"/>
      <c r="AJ108" s="64"/>
      <c r="AK108" s="64"/>
      <c r="AL108" s="64"/>
      <c r="AM108" s="64"/>
      <c r="AN108" s="64"/>
      <c r="AO108" s="64"/>
      <c r="AP108" s="64"/>
      <c r="AQ108" s="64"/>
      <c r="AR108" s="64"/>
      <c r="AS108" s="64"/>
    </row>
    <row r="109" spans="9:45" x14ac:dyDescent="0.15">
      <c r="I109" s="64"/>
      <c r="J109" s="64"/>
      <c r="K109" s="64"/>
      <c r="L109" s="64"/>
      <c r="M109" s="64"/>
      <c r="N109" s="64"/>
      <c r="O109" s="64"/>
      <c r="P109" s="64"/>
      <c r="Q109" s="64"/>
      <c r="R109" s="64"/>
      <c r="S109" s="64"/>
      <c r="T109" s="64"/>
      <c r="U109" s="64"/>
      <c r="V109" s="64"/>
      <c r="W109" s="64"/>
      <c r="X109" s="64"/>
      <c r="Y109" s="64"/>
      <c r="Z109" s="64"/>
      <c r="AA109" s="64"/>
      <c r="AB109" s="64"/>
      <c r="AC109" s="64"/>
      <c r="AD109" s="64"/>
      <c r="AE109" s="64"/>
      <c r="AF109" s="64"/>
      <c r="AG109" s="64"/>
      <c r="AH109" s="64"/>
      <c r="AI109" s="64"/>
      <c r="AJ109" s="64"/>
      <c r="AK109" s="64"/>
      <c r="AL109" s="64"/>
      <c r="AM109" s="64"/>
      <c r="AN109" s="64"/>
      <c r="AO109" s="64"/>
      <c r="AP109" s="64"/>
      <c r="AQ109" s="64"/>
      <c r="AR109" s="64"/>
      <c r="AS109" s="64"/>
    </row>
    <row r="110" spans="9:45" x14ac:dyDescent="0.15">
      <c r="I110" s="64"/>
      <c r="J110" s="64"/>
      <c r="K110" s="64"/>
      <c r="L110" s="64"/>
      <c r="M110" s="64"/>
      <c r="N110" s="64"/>
      <c r="O110" s="64"/>
      <c r="P110" s="64"/>
      <c r="Q110" s="64"/>
      <c r="R110" s="64"/>
      <c r="S110" s="64"/>
      <c r="T110" s="64"/>
      <c r="U110" s="64"/>
      <c r="V110" s="64"/>
      <c r="W110" s="64"/>
      <c r="X110" s="64"/>
      <c r="Y110" s="64"/>
      <c r="Z110" s="64"/>
      <c r="AA110" s="64"/>
      <c r="AB110" s="64"/>
      <c r="AC110" s="64"/>
      <c r="AD110" s="64"/>
      <c r="AE110" s="64"/>
      <c r="AF110" s="64"/>
      <c r="AG110" s="64"/>
      <c r="AH110" s="64"/>
      <c r="AI110" s="64"/>
      <c r="AJ110" s="64"/>
      <c r="AK110" s="64"/>
      <c r="AL110" s="64"/>
      <c r="AM110" s="64"/>
      <c r="AN110" s="64"/>
      <c r="AO110" s="64"/>
      <c r="AP110" s="64"/>
      <c r="AQ110" s="64"/>
      <c r="AR110" s="64"/>
      <c r="AS110" s="64"/>
    </row>
    <row r="111" spans="9:45" x14ac:dyDescent="0.15">
      <c r="I111" s="64"/>
      <c r="J111" s="64"/>
      <c r="K111" s="64"/>
      <c r="L111" s="64"/>
      <c r="M111" s="64"/>
      <c r="N111" s="64"/>
      <c r="O111" s="64"/>
      <c r="P111" s="64"/>
      <c r="Q111" s="64"/>
      <c r="R111" s="64"/>
      <c r="S111" s="64"/>
      <c r="T111" s="64"/>
      <c r="U111" s="64"/>
      <c r="V111" s="64"/>
      <c r="W111" s="64"/>
      <c r="X111" s="64"/>
      <c r="Y111" s="64"/>
      <c r="Z111" s="64"/>
      <c r="AA111" s="64"/>
      <c r="AB111" s="64"/>
      <c r="AC111" s="64"/>
      <c r="AD111" s="64"/>
      <c r="AE111" s="64"/>
      <c r="AF111" s="64"/>
      <c r="AG111" s="64"/>
      <c r="AH111" s="64"/>
      <c r="AI111" s="64"/>
      <c r="AJ111" s="64"/>
      <c r="AK111" s="64"/>
      <c r="AL111" s="64"/>
      <c r="AM111" s="64"/>
      <c r="AN111" s="64"/>
      <c r="AO111" s="64"/>
      <c r="AP111" s="64"/>
      <c r="AQ111" s="64"/>
      <c r="AR111" s="64"/>
      <c r="AS111" s="64"/>
    </row>
    <row r="112" spans="9:45" x14ac:dyDescent="0.15">
      <c r="I112" s="64"/>
      <c r="J112" s="64"/>
      <c r="K112" s="64"/>
      <c r="L112" s="64"/>
      <c r="M112" s="64"/>
      <c r="N112" s="64"/>
      <c r="O112" s="64"/>
      <c r="P112" s="64"/>
      <c r="Q112" s="64"/>
      <c r="R112" s="64"/>
      <c r="S112" s="64"/>
      <c r="T112" s="64"/>
      <c r="U112" s="64"/>
      <c r="V112" s="64"/>
      <c r="W112" s="64"/>
      <c r="X112" s="64"/>
      <c r="Y112" s="64"/>
      <c r="Z112" s="64"/>
      <c r="AA112" s="64"/>
      <c r="AB112" s="64"/>
      <c r="AC112" s="64"/>
      <c r="AD112" s="64"/>
      <c r="AE112" s="64"/>
      <c r="AF112" s="64"/>
      <c r="AG112" s="64"/>
      <c r="AH112" s="64"/>
      <c r="AI112" s="64"/>
      <c r="AJ112" s="64"/>
      <c r="AK112" s="64"/>
      <c r="AL112" s="64"/>
      <c r="AM112" s="64"/>
      <c r="AN112" s="64"/>
      <c r="AO112" s="64"/>
      <c r="AP112" s="64"/>
      <c r="AQ112" s="64"/>
      <c r="AR112" s="64"/>
      <c r="AS112" s="64"/>
    </row>
    <row r="113" spans="9:45" x14ac:dyDescent="0.15">
      <c r="I113" s="64"/>
      <c r="J113" s="64"/>
      <c r="K113" s="64"/>
      <c r="L113" s="64"/>
      <c r="M113" s="64"/>
      <c r="N113" s="64"/>
      <c r="O113" s="64"/>
      <c r="P113" s="64"/>
      <c r="Q113" s="64"/>
      <c r="R113" s="64"/>
      <c r="S113" s="64"/>
      <c r="T113" s="64"/>
      <c r="U113" s="64"/>
      <c r="V113" s="64"/>
      <c r="W113" s="64"/>
      <c r="X113" s="64"/>
      <c r="Y113" s="64"/>
      <c r="Z113" s="64"/>
      <c r="AA113" s="64"/>
      <c r="AB113" s="64"/>
      <c r="AC113" s="64"/>
      <c r="AD113" s="64"/>
      <c r="AE113" s="64"/>
      <c r="AF113" s="64"/>
      <c r="AG113" s="64"/>
      <c r="AH113" s="64"/>
      <c r="AI113" s="64"/>
      <c r="AJ113" s="64"/>
      <c r="AK113" s="64"/>
      <c r="AL113" s="64"/>
      <c r="AM113" s="64"/>
      <c r="AN113" s="64"/>
      <c r="AO113" s="64"/>
      <c r="AP113" s="64"/>
      <c r="AQ113" s="64"/>
      <c r="AR113" s="64"/>
      <c r="AS113" s="64"/>
    </row>
    <row r="114" spans="9:45" x14ac:dyDescent="0.15">
      <c r="I114" s="64"/>
      <c r="J114" s="64"/>
      <c r="K114" s="64"/>
      <c r="L114" s="64"/>
      <c r="M114" s="64"/>
      <c r="N114" s="64"/>
      <c r="O114" s="64"/>
      <c r="P114" s="64"/>
      <c r="Q114" s="64"/>
      <c r="R114" s="64"/>
      <c r="S114" s="64"/>
      <c r="T114" s="64"/>
      <c r="U114" s="64"/>
      <c r="V114" s="64"/>
      <c r="W114" s="64"/>
      <c r="X114" s="64"/>
      <c r="Y114" s="64"/>
      <c r="Z114" s="64"/>
      <c r="AA114" s="64"/>
      <c r="AB114" s="64"/>
      <c r="AC114" s="64"/>
      <c r="AD114" s="64"/>
      <c r="AE114" s="64"/>
      <c r="AF114" s="64"/>
      <c r="AG114" s="64"/>
      <c r="AH114" s="64"/>
      <c r="AI114" s="64"/>
      <c r="AJ114" s="64"/>
      <c r="AK114" s="64"/>
      <c r="AL114" s="64"/>
      <c r="AM114" s="64"/>
      <c r="AN114" s="64"/>
      <c r="AO114" s="64"/>
      <c r="AP114" s="64"/>
      <c r="AQ114" s="64"/>
      <c r="AR114" s="64"/>
      <c r="AS114" s="64"/>
    </row>
    <row r="115" spans="9:45" x14ac:dyDescent="0.15">
      <c r="I115" s="64"/>
      <c r="J115" s="64"/>
      <c r="K115" s="64"/>
      <c r="L115" s="64"/>
      <c r="M115" s="64"/>
      <c r="N115" s="64"/>
      <c r="O115" s="64"/>
      <c r="P115" s="64"/>
      <c r="Q115" s="64"/>
      <c r="R115" s="64"/>
      <c r="S115" s="64"/>
      <c r="T115" s="64"/>
      <c r="U115" s="64"/>
      <c r="V115" s="64"/>
      <c r="W115" s="64"/>
      <c r="X115" s="64"/>
      <c r="Y115" s="64"/>
      <c r="Z115" s="64"/>
      <c r="AA115" s="64"/>
      <c r="AB115" s="64"/>
      <c r="AC115" s="64"/>
      <c r="AD115" s="64"/>
      <c r="AE115" s="64"/>
      <c r="AF115" s="64"/>
      <c r="AG115" s="64"/>
      <c r="AH115" s="64"/>
      <c r="AI115" s="64"/>
      <c r="AJ115" s="64"/>
      <c r="AK115" s="64"/>
      <c r="AL115" s="64"/>
      <c r="AM115" s="64"/>
      <c r="AN115" s="64"/>
      <c r="AO115" s="64"/>
      <c r="AP115" s="64"/>
      <c r="AQ115" s="64"/>
      <c r="AR115" s="64"/>
      <c r="AS115" s="64"/>
    </row>
    <row r="116" spans="9:45" x14ac:dyDescent="0.15">
      <c r="I116" s="64"/>
      <c r="J116" s="64"/>
      <c r="K116" s="64"/>
      <c r="L116" s="64"/>
      <c r="M116" s="64"/>
      <c r="N116" s="64"/>
      <c r="O116" s="64"/>
      <c r="P116" s="64"/>
      <c r="Q116" s="64"/>
      <c r="R116" s="64"/>
      <c r="S116" s="64"/>
      <c r="T116" s="64"/>
      <c r="U116" s="64"/>
      <c r="V116" s="64"/>
      <c r="W116" s="64"/>
      <c r="X116" s="64"/>
      <c r="Y116" s="64"/>
      <c r="Z116" s="64"/>
      <c r="AA116" s="64"/>
      <c r="AB116" s="64"/>
      <c r="AC116" s="64"/>
      <c r="AD116" s="64"/>
      <c r="AE116" s="64"/>
      <c r="AF116" s="64"/>
      <c r="AG116" s="64"/>
      <c r="AH116" s="64"/>
      <c r="AI116" s="64"/>
      <c r="AJ116" s="64"/>
      <c r="AK116" s="64"/>
      <c r="AL116" s="64"/>
      <c r="AM116" s="64"/>
      <c r="AN116" s="64"/>
      <c r="AO116" s="64"/>
      <c r="AP116" s="64"/>
      <c r="AQ116" s="64"/>
      <c r="AR116" s="64"/>
      <c r="AS116" s="64"/>
    </row>
    <row r="117" spans="9:45" x14ac:dyDescent="0.15">
      <c r="I117" s="64"/>
      <c r="J117" s="64"/>
      <c r="K117" s="64"/>
      <c r="L117" s="64"/>
      <c r="M117" s="64"/>
      <c r="N117" s="64"/>
      <c r="O117" s="64"/>
      <c r="P117" s="64"/>
      <c r="Q117" s="64"/>
      <c r="R117" s="64"/>
      <c r="S117" s="64"/>
      <c r="T117" s="64"/>
      <c r="U117" s="64"/>
      <c r="V117" s="64"/>
      <c r="W117" s="64"/>
      <c r="X117" s="64"/>
      <c r="Y117" s="64"/>
      <c r="Z117" s="64"/>
      <c r="AA117" s="64"/>
      <c r="AB117" s="64"/>
      <c r="AC117" s="64"/>
      <c r="AD117" s="64"/>
      <c r="AE117" s="64"/>
      <c r="AF117" s="64"/>
      <c r="AG117" s="64"/>
      <c r="AH117" s="64"/>
      <c r="AI117" s="64"/>
      <c r="AJ117" s="64"/>
      <c r="AK117" s="64"/>
      <c r="AL117" s="64"/>
      <c r="AM117" s="64"/>
      <c r="AN117" s="64"/>
      <c r="AO117" s="64"/>
      <c r="AP117" s="64"/>
      <c r="AQ117" s="64"/>
      <c r="AR117" s="64"/>
      <c r="AS117" s="64"/>
    </row>
    <row r="118" spans="9:45" x14ac:dyDescent="0.15">
      <c r="I118" s="64"/>
      <c r="J118" s="64"/>
      <c r="K118" s="64"/>
      <c r="L118" s="64"/>
      <c r="M118" s="64"/>
      <c r="N118" s="64"/>
      <c r="O118" s="64"/>
      <c r="P118" s="64"/>
      <c r="Q118" s="64"/>
      <c r="R118" s="64"/>
      <c r="S118" s="64"/>
      <c r="T118" s="64"/>
      <c r="U118" s="64"/>
      <c r="V118" s="64"/>
      <c r="W118" s="64"/>
      <c r="X118" s="64"/>
      <c r="Y118" s="64"/>
      <c r="Z118" s="64"/>
      <c r="AA118" s="64"/>
      <c r="AB118" s="64"/>
      <c r="AC118" s="64"/>
      <c r="AD118" s="64"/>
      <c r="AE118" s="64"/>
      <c r="AF118" s="64"/>
      <c r="AG118" s="64"/>
      <c r="AH118" s="64"/>
      <c r="AI118" s="64"/>
      <c r="AJ118" s="64"/>
      <c r="AK118" s="64"/>
      <c r="AL118" s="64"/>
      <c r="AM118" s="64"/>
      <c r="AN118" s="64"/>
      <c r="AO118" s="64"/>
      <c r="AP118" s="64"/>
      <c r="AQ118" s="64"/>
      <c r="AR118" s="64"/>
      <c r="AS118" s="64"/>
    </row>
    <row r="119" spans="9:45" x14ac:dyDescent="0.15">
      <c r="I119" s="64"/>
      <c r="J119" s="64"/>
      <c r="K119" s="64"/>
      <c r="L119" s="64"/>
      <c r="M119" s="64"/>
      <c r="N119" s="64"/>
      <c r="O119" s="64"/>
      <c r="P119" s="64"/>
      <c r="Q119" s="64"/>
      <c r="R119" s="64"/>
      <c r="S119" s="64"/>
      <c r="T119" s="64"/>
      <c r="U119" s="64"/>
      <c r="V119" s="64"/>
      <c r="W119" s="64"/>
      <c r="X119" s="64"/>
      <c r="Y119" s="64"/>
      <c r="Z119" s="64"/>
      <c r="AA119" s="64"/>
      <c r="AB119" s="64"/>
      <c r="AC119" s="64"/>
      <c r="AD119" s="64"/>
      <c r="AE119" s="64"/>
      <c r="AF119" s="64"/>
      <c r="AG119" s="64"/>
      <c r="AH119" s="64"/>
      <c r="AI119" s="64"/>
      <c r="AJ119" s="64"/>
      <c r="AK119" s="64"/>
      <c r="AL119" s="64"/>
      <c r="AM119" s="64"/>
      <c r="AN119" s="64"/>
      <c r="AO119" s="64"/>
      <c r="AP119" s="64"/>
      <c r="AQ119" s="64"/>
      <c r="AR119" s="64"/>
      <c r="AS119" s="64"/>
    </row>
    <row r="120" spans="9:45" x14ac:dyDescent="0.15">
      <c r="I120" s="64"/>
      <c r="J120" s="64"/>
      <c r="K120" s="64"/>
      <c r="L120" s="64"/>
      <c r="M120" s="64"/>
      <c r="N120" s="64"/>
      <c r="O120" s="64"/>
      <c r="P120" s="64"/>
      <c r="Q120" s="64"/>
      <c r="R120" s="64"/>
      <c r="S120" s="64"/>
      <c r="T120" s="64"/>
      <c r="U120" s="64"/>
      <c r="V120" s="64"/>
      <c r="W120" s="64"/>
      <c r="X120" s="64"/>
      <c r="Y120" s="64"/>
      <c r="Z120" s="64"/>
      <c r="AA120" s="64"/>
      <c r="AB120" s="64"/>
      <c r="AC120" s="64"/>
      <c r="AD120" s="64"/>
      <c r="AE120" s="64"/>
      <c r="AF120" s="64"/>
      <c r="AG120" s="64"/>
      <c r="AH120" s="64"/>
      <c r="AI120" s="64"/>
      <c r="AJ120" s="64"/>
      <c r="AK120" s="64"/>
      <c r="AL120" s="64"/>
      <c r="AM120" s="64"/>
      <c r="AN120" s="64"/>
      <c r="AO120" s="64"/>
      <c r="AP120" s="64"/>
      <c r="AQ120" s="64"/>
      <c r="AR120" s="64"/>
      <c r="AS120" s="64"/>
    </row>
    <row r="121" spans="9:45" x14ac:dyDescent="0.15">
      <c r="I121" s="64"/>
      <c r="J121" s="64"/>
      <c r="K121" s="64"/>
      <c r="L121" s="64"/>
      <c r="M121" s="64"/>
      <c r="N121" s="64"/>
      <c r="O121" s="64"/>
      <c r="P121" s="64"/>
      <c r="Q121" s="64"/>
      <c r="R121" s="64"/>
      <c r="S121" s="64"/>
      <c r="T121" s="64"/>
      <c r="U121" s="64"/>
      <c r="V121" s="64"/>
      <c r="W121" s="64"/>
      <c r="X121" s="64"/>
      <c r="Y121" s="64"/>
      <c r="Z121" s="64"/>
      <c r="AA121" s="64"/>
      <c r="AB121" s="64"/>
      <c r="AC121" s="64"/>
      <c r="AD121" s="64"/>
      <c r="AE121" s="64"/>
      <c r="AF121" s="64"/>
      <c r="AG121" s="64"/>
      <c r="AH121" s="64"/>
      <c r="AI121" s="64"/>
      <c r="AJ121" s="64"/>
      <c r="AK121" s="64"/>
      <c r="AL121" s="64"/>
      <c r="AM121" s="64"/>
      <c r="AN121" s="64"/>
      <c r="AO121" s="64"/>
      <c r="AP121" s="64"/>
      <c r="AQ121" s="64"/>
      <c r="AR121" s="64"/>
      <c r="AS121" s="64"/>
    </row>
    <row r="122" spans="9:45" x14ac:dyDescent="0.15">
      <c r="I122" s="64"/>
      <c r="J122" s="64"/>
      <c r="K122" s="64"/>
      <c r="L122" s="64"/>
      <c r="M122" s="64"/>
      <c r="N122" s="64"/>
      <c r="O122" s="64"/>
      <c r="P122" s="64"/>
      <c r="Q122" s="64"/>
      <c r="R122" s="64"/>
      <c r="S122" s="64"/>
      <c r="T122" s="64"/>
      <c r="U122" s="64"/>
      <c r="V122" s="64"/>
      <c r="W122" s="64"/>
      <c r="X122" s="64"/>
      <c r="Y122" s="64"/>
      <c r="Z122" s="64"/>
      <c r="AA122" s="64"/>
      <c r="AB122" s="64"/>
      <c r="AC122" s="64"/>
      <c r="AD122" s="64"/>
      <c r="AE122" s="64"/>
      <c r="AF122" s="64"/>
      <c r="AG122" s="64"/>
      <c r="AH122" s="64"/>
      <c r="AI122" s="64"/>
      <c r="AJ122" s="64"/>
      <c r="AK122" s="64"/>
      <c r="AL122" s="64"/>
      <c r="AM122" s="64"/>
      <c r="AN122" s="64"/>
      <c r="AO122" s="64"/>
      <c r="AP122" s="64"/>
      <c r="AQ122" s="64"/>
      <c r="AR122" s="64"/>
      <c r="AS122" s="64"/>
    </row>
    <row r="123" spans="9:45" x14ac:dyDescent="0.15">
      <c r="I123" s="64"/>
      <c r="J123" s="64"/>
      <c r="K123" s="64"/>
      <c r="L123" s="64"/>
      <c r="M123" s="64"/>
      <c r="N123" s="64"/>
      <c r="O123" s="64"/>
      <c r="P123" s="64"/>
      <c r="Q123" s="64"/>
      <c r="R123" s="64"/>
      <c r="S123" s="64"/>
      <c r="T123" s="64"/>
      <c r="U123" s="64"/>
      <c r="V123" s="64"/>
      <c r="W123" s="64"/>
      <c r="X123" s="64"/>
      <c r="Y123" s="64"/>
      <c r="Z123" s="64"/>
      <c r="AA123" s="64"/>
      <c r="AB123" s="64"/>
      <c r="AC123" s="64"/>
      <c r="AD123" s="64"/>
      <c r="AE123" s="64"/>
      <c r="AF123" s="64"/>
      <c r="AG123" s="64"/>
      <c r="AH123" s="64"/>
      <c r="AI123" s="64"/>
      <c r="AJ123" s="64"/>
      <c r="AK123" s="64"/>
      <c r="AL123" s="64"/>
      <c r="AM123" s="64"/>
      <c r="AN123" s="64"/>
      <c r="AO123" s="64"/>
      <c r="AP123" s="64"/>
      <c r="AQ123" s="64"/>
      <c r="AR123" s="64"/>
      <c r="AS123" s="64"/>
    </row>
    <row r="124" spans="9:45" x14ac:dyDescent="0.15">
      <c r="I124" s="64"/>
      <c r="J124" s="64"/>
      <c r="K124" s="64"/>
      <c r="L124" s="64"/>
      <c r="M124" s="64"/>
      <c r="N124" s="64"/>
      <c r="O124" s="64"/>
      <c r="P124" s="64"/>
      <c r="Q124" s="64"/>
      <c r="R124" s="64"/>
      <c r="S124" s="64"/>
      <c r="T124" s="64"/>
      <c r="U124" s="64"/>
      <c r="V124" s="64"/>
      <c r="W124" s="64"/>
      <c r="X124" s="64"/>
      <c r="Y124" s="64"/>
      <c r="Z124" s="64"/>
      <c r="AA124" s="64"/>
      <c r="AB124" s="64"/>
      <c r="AC124" s="64"/>
      <c r="AD124" s="64"/>
      <c r="AE124" s="64"/>
      <c r="AF124" s="64"/>
      <c r="AG124" s="64"/>
      <c r="AH124" s="64"/>
      <c r="AI124" s="64"/>
      <c r="AJ124" s="64"/>
      <c r="AK124" s="64"/>
      <c r="AL124" s="64"/>
      <c r="AM124" s="64"/>
      <c r="AN124" s="64"/>
      <c r="AO124" s="64"/>
      <c r="AP124" s="64"/>
      <c r="AQ124" s="64"/>
      <c r="AR124" s="64"/>
      <c r="AS124" s="64"/>
    </row>
    <row r="125" spans="9:45" x14ac:dyDescent="0.15">
      <c r="I125" s="64"/>
      <c r="J125" s="64"/>
      <c r="K125" s="64"/>
      <c r="L125" s="64"/>
      <c r="M125" s="64"/>
      <c r="N125" s="64"/>
      <c r="O125" s="64"/>
      <c r="P125" s="64"/>
      <c r="Q125" s="64"/>
      <c r="R125" s="64"/>
      <c r="S125" s="64"/>
      <c r="T125" s="64"/>
      <c r="U125" s="64"/>
      <c r="V125" s="64"/>
      <c r="W125" s="64"/>
      <c r="X125" s="64"/>
      <c r="Y125" s="64"/>
      <c r="Z125" s="64"/>
      <c r="AA125" s="64"/>
      <c r="AB125" s="64"/>
      <c r="AC125" s="64"/>
      <c r="AD125" s="64"/>
      <c r="AE125" s="64"/>
      <c r="AF125" s="64"/>
      <c r="AG125" s="64"/>
      <c r="AH125" s="64"/>
      <c r="AI125" s="64"/>
      <c r="AJ125" s="64"/>
      <c r="AK125" s="64"/>
      <c r="AL125" s="64"/>
      <c r="AM125" s="64"/>
      <c r="AN125" s="64"/>
      <c r="AO125" s="64"/>
      <c r="AP125" s="64"/>
      <c r="AQ125" s="64"/>
      <c r="AR125" s="64"/>
      <c r="AS125" s="64"/>
    </row>
    <row r="126" spans="9:45" x14ac:dyDescent="0.15">
      <c r="I126" s="64"/>
      <c r="J126" s="64"/>
      <c r="K126" s="64"/>
      <c r="L126" s="64"/>
      <c r="M126" s="64"/>
      <c r="N126" s="64"/>
      <c r="O126" s="64"/>
      <c r="P126" s="64"/>
      <c r="Q126" s="64"/>
      <c r="R126" s="64"/>
      <c r="S126" s="64"/>
      <c r="T126" s="64"/>
      <c r="U126" s="64"/>
      <c r="V126" s="64"/>
      <c r="W126" s="64"/>
      <c r="X126" s="64"/>
      <c r="Y126" s="64"/>
      <c r="Z126" s="64"/>
      <c r="AA126" s="64"/>
      <c r="AB126" s="64"/>
      <c r="AC126" s="64"/>
      <c r="AD126" s="64"/>
      <c r="AE126" s="64"/>
      <c r="AF126" s="64"/>
      <c r="AG126" s="64"/>
      <c r="AH126" s="64"/>
      <c r="AI126" s="64"/>
      <c r="AJ126" s="64"/>
      <c r="AK126" s="64"/>
      <c r="AL126" s="64"/>
      <c r="AM126" s="64"/>
      <c r="AN126" s="64"/>
      <c r="AO126" s="64"/>
      <c r="AP126" s="64"/>
      <c r="AQ126" s="64"/>
      <c r="AR126" s="64"/>
      <c r="AS126" s="64"/>
    </row>
    <row r="127" spans="9:45" x14ac:dyDescent="0.15">
      <c r="I127" s="64"/>
      <c r="J127" s="64"/>
      <c r="K127" s="64"/>
      <c r="L127" s="64"/>
      <c r="M127" s="64"/>
      <c r="N127" s="64"/>
      <c r="O127" s="64"/>
      <c r="P127" s="64"/>
      <c r="Q127" s="64"/>
      <c r="R127" s="64"/>
      <c r="S127" s="64"/>
      <c r="T127" s="64"/>
      <c r="U127" s="64"/>
      <c r="V127" s="64"/>
      <c r="W127" s="64"/>
      <c r="X127" s="64"/>
      <c r="Y127" s="64"/>
      <c r="Z127" s="64"/>
      <c r="AA127" s="64"/>
      <c r="AB127" s="64"/>
      <c r="AC127" s="64"/>
      <c r="AD127" s="64"/>
      <c r="AE127" s="64"/>
      <c r="AF127" s="64"/>
      <c r="AG127" s="64"/>
      <c r="AH127" s="64"/>
      <c r="AI127" s="64"/>
      <c r="AJ127" s="64"/>
      <c r="AK127" s="64"/>
      <c r="AL127" s="64"/>
      <c r="AM127" s="64"/>
      <c r="AN127" s="64"/>
      <c r="AO127" s="64"/>
      <c r="AP127" s="64"/>
      <c r="AQ127" s="64"/>
      <c r="AR127" s="64"/>
      <c r="AS127" s="64"/>
    </row>
    <row r="128" spans="9:45" x14ac:dyDescent="0.15">
      <c r="I128" s="64"/>
      <c r="J128" s="64"/>
      <c r="K128" s="64"/>
      <c r="L128" s="64"/>
      <c r="M128" s="64"/>
      <c r="N128" s="64"/>
      <c r="O128" s="64"/>
      <c r="P128" s="64"/>
      <c r="Q128" s="64"/>
      <c r="R128" s="64"/>
      <c r="S128" s="64"/>
      <c r="T128" s="64"/>
      <c r="U128" s="64"/>
      <c r="V128" s="64"/>
      <c r="W128" s="64"/>
      <c r="X128" s="64"/>
      <c r="Y128" s="64"/>
      <c r="Z128" s="64"/>
      <c r="AA128" s="64"/>
      <c r="AB128" s="64"/>
      <c r="AC128" s="64"/>
      <c r="AD128" s="64"/>
      <c r="AE128" s="64"/>
      <c r="AF128" s="64"/>
      <c r="AG128" s="64"/>
      <c r="AH128" s="64"/>
      <c r="AI128" s="64"/>
      <c r="AJ128" s="64"/>
      <c r="AK128" s="64"/>
      <c r="AL128" s="64"/>
      <c r="AM128" s="64"/>
      <c r="AN128" s="64"/>
      <c r="AO128" s="64"/>
      <c r="AP128" s="64"/>
      <c r="AQ128" s="64"/>
      <c r="AR128" s="64"/>
      <c r="AS128" s="64"/>
    </row>
    <row r="129" spans="9:45" x14ac:dyDescent="0.15">
      <c r="I129" s="64"/>
      <c r="J129" s="64"/>
      <c r="K129" s="64"/>
      <c r="L129" s="64"/>
      <c r="M129" s="64"/>
      <c r="N129" s="64"/>
      <c r="O129" s="64"/>
      <c r="P129" s="64"/>
      <c r="Q129" s="64"/>
      <c r="R129" s="64"/>
      <c r="S129" s="64"/>
      <c r="T129" s="64"/>
      <c r="U129" s="64"/>
      <c r="V129" s="64"/>
      <c r="W129" s="64"/>
      <c r="X129" s="64"/>
      <c r="Y129" s="64"/>
      <c r="Z129" s="64"/>
      <c r="AA129" s="64"/>
      <c r="AB129" s="64"/>
      <c r="AC129" s="64"/>
      <c r="AD129" s="64"/>
      <c r="AE129" s="64"/>
      <c r="AF129" s="64"/>
      <c r="AG129" s="64"/>
      <c r="AH129" s="64"/>
      <c r="AI129" s="64"/>
      <c r="AJ129" s="64"/>
      <c r="AK129" s="64"/>
      <c r="AL129" s="64"/>
      <c r="AM129" s="64"/>
      <c r="AN129" s="64"/>
      <c r="AO129" s="64"/>
      <c r="AP129" s="64"/>
      <c r="AQ129" s="64"/>
      <c r="AR129" s="64"/>
      <c r="AS129" s="64"/>
    </row>
    <row r="130" spans="9:45" x14ac:dyDescent="0.15">
      <c r="I130" s="64"/>
      <c r="J130" s="64"/>
      <c r="K130" s="64"/>
      <c r="L130" s="64"/>
      <c r="M130" s="64"/>
      <c r="N130" s="64"/>
      <c r="O130" s="64"/>
      <c r="P130" s="64"/>
      <c r="Q130" s="64"/>
      <c r="R130" s="64"/>
      <c r="S130" s="64"/>
      <c r="T130" s="64"/>
      <c r="U130" s="64"/>
      <c r="V130" s="64"/>
      <c r="W130" s="64"/>
      <c r="X130" s="64"/>
      <c r="Y130" s="64"/>
      <c r="Z130" s="64"/>
      <c r="AA130" s="64"/>
      <c r="AB130" s="64"/>
      <c r="AC130" s="64"/>
      <c r="AD130" s="64"/>
      <c r="AE130" s="64"/>
      <c r="AF130" s="64"/>
      <c r="AG130" s="64"/>
      <c r="AH130" s="64"/>
      <c r="AI130" s="64"/>
      <c r="AJ130" s="64"/>
      <c r="AK130" s="64"/>
      <c r="AL130" s="64"/>
      <c r="AM130" s="64"/>
      <c r="AN130" s="64"/>
      <c r="AO130" s="64"/>
      <c r="AP130" s="64"/>
      <c r="AQ130" s="64"/>
      <c r="AR130" s="64"/>
      <c r="AS130" s="64"/>
    </row>
    <row r="131" spans="9:45" x14ac:dyDescent="0.15">
      <c r="I131" s="64"/>
      <c r="J131" s="64"/>
      <c r="K131" s="64"/>
      <c r="L131" s="64"/>
      <c r="M131" s="64"/>
      <c r="N131" s="64"/>
      <c r="O131" s="64"/>
      <c r="P131" s="64"/>
      <c r="Q131" s="64"/>
      <c r="R131" s="64"/>
      <c r="S131" s="64"/>
      <c r="T131" s="64"/>
      <c r="U131" s="64"/>
      <c r="V131" s="64"/>
      <c r="W131" s="64"/>
      <c r="X131" s="64"/>
      <c r="Y131" s="64"/>
      <c r="Z131" s="64"/>
      <c r="AA131" s="64"/>
      <c r="AB131" s="64"/>
      <c r="AC131" s="64"/>
      <c r="AD131" s="64"/>
      <c r="AE131" s="64"/>
      <c r="AF131" s="64"/>
      <c r="AG131" s="64"/>
      <c r="AH131" s="64"/>
      <c r="AI131" s="64"/>
      <c r="AJ131" s="64"/>
      <c r="AK131" s="64"/>
      <c r="AL131" s="64"/>
      <c r="AM131" s="64"/>
      <c r="AN131" s="64"/>
      <c r="AO131" s="64"/>
      <c r="AP131" s="64"/>
      <c r="AQ131" s="64"/>
      <c r="AR131" s="64"/>
      <c r="AS131" s="64"/>
    </row>
    <row r="132" spans="9:45" x14ac:dyDescent="0.15">
      <c r="I132" s="64"/>
      <c r="J132" s="64"/>
      <c r="K132" s="64"/>
      <c r="L132" s="64"/>
      <c r="M132" s="64"/>
      <c r="N132" s="64"/>
      <c r="O132" s="64"/>
      <c r="P132" s="64"/>
      <c r="Q132" s="64"/>
      <c r="R132" s="64"/>
      <c r="S132" s="64"/>
      <c r="T132" s="64"/>
      <c r="U132" s="64"/>
      <c r="V132" s="64"/>
      <c r="W132" s="64"/>
      <c r="X132" s="64"/>
      <c r="Y132" s="64"/>
      <c r="Z132" s="64"/>
      <c r="AA132" s="64"/>
      <c r="AB132" s="64"/>
      <c r="AC132" s="64"/>
      <c r="AD132" s="64"/>
      <c r="AE132" s="64"/>
      <c r="AF132" s="64"/>
      <c r="AG132" s="64"/>
      <c r="AH132" s="64"/>
      <c r="AI132" s="64"/>
      <c r="AJ132" s="64"/>
      <c r="AK132" s="64"/>
      <c r="AL132" s="64"/>
      <c r="AM132" s="64"/>
      <c r="AN132" s="64"/>
      <c r="AO132" s="64"/>
      <c r="AP132" s="64"/>
      <c r="AQ132" s="64"/>
      <c r="AR132" s="64"/>
      <c r="AS132" s="64"/>
    </row>
    <row r="133" spans="9:45" x14ac:dyDescent="0.15">
      <c r="I133" s="64"/>
      <c r="J133" s="64"/>
      <c r="K133" s="64"/>
      <c r="L133" s="64"/>
      <c r="M133" s="64"/>
      <c r="N133" s="64"/>
      <c r="O133" s="64"/>
      <c r="P133" s="64"/>
      <c r="Q133" s="64"/>
      <c r="R133" s="64"/>
      <c r="S133" s="64"/>
      <c r="T133" s="64"/>
      <c r="U133" s="64"/>
      <c r="V133" s="64"/>
      <c r="W133" s="64"/>
      <c r="X133" s="64"/>
      <c r="Y133" s="64"/>
      <c r="Z133" s="64"/>
      <c r="AA133" s="64"/>
      <c r="AB133" s="64"/>
      <c r="AC133" s="64"/>
      <c r="AD133" s="64"/>
      <c r="AE133" s="64"/>
      <c r="AF133" s="64"/>
      <c r="AG133" s="64"/>
      <c r="AH133" s="64"/>
      <c r="AI133" s="64"/>
      <c r="AJ133" s="64"/>
      <c r="AK133" s="64"/>
      <c r="AL133" s="64"/>
      <c r="AM133" s="64"/>
      <c r="AN133" s="64"/>
      <c r="AO133" s="64"/>
      <c r="AP133" s="64"/>
      <c r="AQ133" s="64"/>
      <c r="AR133" s="64"/>
      <c r="AS133" s="64"/>
    </row>
    <row r="134" spans="9:45" x14ac:dyDescent="0.15">
      <c r="I134" s="64"/>
      <c r="J134" s="64"/>
      <c r="K134" s="64"/>
      <c r="L134" s="64"/>
      <c r="M134" s="64"/>
      <c r="N134" s="64"/>
      <c r="O134" s="64"/>
      <c r="P134" s="64"/>
      <c r="Q134" s="64"/>
      <c r="R134" s="64"/>
      <c r="S134" s="64"/>
      <c r="T134" s="64"/>
      <c r="U134" s="64"/>
      <c r="V134" s="64"/>
      <c r="W134" s="64"/>
      <c r="X134" s="64"/>
      <c r="Y134" s="64"/>
      <c r="Z134" s="64"/>
      <c r="AA134" s="64"/>
      <c r="AB134" s="64"/>
      <c r="AC134" s="64"/>
      <c r="AD134" s="64"/>
      <c r="AE134" s="64"/>
      <c r="AF134" s="64"/>
      <c r="AG134" s="64"/>
      <c r="AH134" s="64"/>
      <c r="AI134" s="64"/>
      <c r="AJ134" s="64"/>
      <c r="AK134" s="64"/>
      <c r="AL134" s="64"/>
      <c r="AM134" s="64"/>
      <c r="AN134" s="64"/>
      <c r="AO134" s="64"/>
      <c r="AP134" s="64"/>
      <c r="AQ134" s="64"/>
      <c r="AR134" s="64"/>
      <c r="AS134" s="64"/>
    </row>
    <row r="135" spans="9:45" x14ac:dyDescent="0.15">
      <c r="I135" s="64"/>
      <c r="J135" s="64"/>
      <c r="K135" s="64"/>
      <c r="L135" s="64"/>
      <c r="M135" s="64"/>
      <c r="N135" s="64"/>
      <c r="O135" s="64"/>
      <c r="P135" s="64"/>
      <c r="Q135" s="64"/>
      <c r="R135" s="64"/>
      <c r="S135" s="64"/>
      <c r="T135" s="64"/>
      <c r="U135" s="64"/>
      <c r="V135" s="64"/>
      <c r="W135" s="64"/>
      <c r="X135" s="64"/>
      <c r="Y135" s="64"/>
      <c r="Z135" s="64"/>
      <c r="AA135" s="64"/>
      <c r="AB135" s="64"/>
      <c r="AC135" s="64"/>
      <c r="AD135" s="64"/>
      <c r="AE135" s="64"/>
      <c r="AF135" s="64"/>
      <c r="AG135" s="64"/>
      <c r="AH135" s="64"/>
      <c r="AI135" s="64"/>
      <c r="AJ135" s="64"/>
      <c r="AK135" s="64"/>
      <c r="AL135" s="64"/>
      <c r="AM135" s="64"/>
      <c r="AN135" s="64"/>
      <c r="AO135" s="64"/>
      <c r="AP135" s="64"/>
      <c r="AQ135" s="64"/>
      <c r="AR135" s="64"/>
      <c r="AS135" s="64"/>
    </row>
    <row r="136" spans="9:45" x14ac:dyDescent="0.15">
      <c r="I136" s="64"/>
      <c r="J136" s="64"/>
      <c r="K136" s="64"/>
      <c r="L136" s="64"/>
      <c r="M136" s="64"/>
      <c r="N136" s="64"/>
      <c r="O136" s="64"/>
      <c r="P136" s="64"/>
      <c r="Q136" s="64"/>
      <c r="R136" s="64"/>
      <c r="S136" s="64"/>
      <c r="T136" s="64"/>
      <c r="U136" s="64"/>
      <c r="V136" s="64"/>
      <c r="W136" s="64"/>
      <c r="X136" s="64"/>
      <c r="Y136" s="64"/>
      <c r="Z136" s="64"/>
      <c r="AA136" s="64"/>
      <c r="AB136" s="64"/>
      <c r="AC136" s="64"/>
      <c r="AD136" s="64"/>
      <c r="AE136" s="64"/>
      <c r="AF136" s="64"/>
      <c r="AG136" s="64"/>
      <c r="AH136" s="64"/>
      <c r="AI136" s="64"/>
      <c r="AJ136" s="64"/>
      <c r="AK136" s="64"/>
      <c r="AL136" s="64"/>
      <c r="AM136" s="64"/>
      <c r="AN136" s="64"/>
      <c r="AO136" s="64"/>
      <c r="AP136" s="64"/>
      <c r="AQ136" s="64"/>
      <c r="AR136" s="64"/>
      <c r="AS136" s="64"/>
    </row>
    <row r="137" spans="9:45" x14ac:dyDescent="0.15">
      <c r="I137" s="64"/>
      <c r="J137" s="64"/>
      <c r="K137" s="64"/>
      <c r="L137" s="64"/>
      <c r="M137" s="64"/>
      <c r="N137" s="64"/>
      <c r="O137" s="64"/>
      <c r="P137" s="64"/>
      <c r="Q137" s="64"/>
      <c r="R137" s="64"/>
      <c r="S137" s="64"/>
      <c r="T137" s="64"/>
      <c r="U137" s="64"/>
      <c r="V137" s="64"/>
      <c r="W137" s="64"/>
      <c r="X137" s="64"/>
      <c r="Y137" s="64"/>
      <c r="Z137" s="64"/>
      <c r="AA137" s="64"/>
      <c r="AB137" s="64"/>
      <c r="AC137" s="64"/>
      <c r="AD137" s="64"/>
      <c r="AE137" s="64"/>
      <c r="AF137" s="64"/>
      <c r="AG137" s="64"/>
      <c r="AH137" s="64"/>
      <c r="AI137" s="64"/>
      <c r="AJ137" s="64"/>
      <c r="AK137" s="64"/>
      <c r="AL137" s="64"/>
      <c r="AM137" s="64"/>
      <c r="AN137" s="64"/>
      <c r="AO137" s="64"/>
      <c r="AP137" s="64"/>
      <c r="AQ137" s="64"/>
      <c r="AR137" s="64"/>
      <c r="AS137" s="64"/>
    </row>
    <row r="138" spans="9:45" x14ac:dyDescent="0.15">
      <c r="I138" s="64"/>
      <c r="J138" s="64"/>
      <c r="K138" s="64"/>
      <c r="L138" s="64"/>
      <c r="M138" s="64"/>
      <c r="N138" s="64"/>
      <c r="O138" s="64"/>
      <c r="P138" s="64"/>
      <c r="Q138" s="64"/>
      <c r="R138" s="64"/>
      <c r="S138" s="64"/>
      <c r="T138" s="64"/>
      <c r="U138" s="64"/>
      <c r="V138" s="64"/>
      <c r="W138" s="64"/>
      <c r="X138" s="64"/>
      <c r="Y138" s="64"/>
      <c r="Z138" s="64"/>
      <c r="AA138" s="64"/>
      <c r="AB138" s="64"/>
      <c r="AC138" s="64"/>
      <c r="AD138" s="64"/>
      <c r="AE138" s="64"/>
      <c r="AF138" s="64"/>
      <c r="AG138" s="64"/>
      <c r="AH138" s="64"/>
      <c r="AI138" s="64"/>
      <c r="AJ138" s="64"/>
      <c r="AK138" s="64"/>
      <c r="AL138" s="64"/>
      <c r="AM138" s="64"/>
      <c r="AN138" s="64"/>
      <c r="AO138" s="64"/>
      <c r="AP138" s="64"/>
      <c r="AQ138" s="64"/>
      <c r="AR138" s="64"/>
      <c r="AS138" s="64"/>
    </row>
    <row r="139" spans="9:45" x14ac:dyDescent="0.15">
      <c r="I139" s="64"/>
      <c r="J139" s="64"/>
      <c r="K139" s="64"/>
      <c r="L139" s="64"/>
      <c r="M139" s="64"/>
      <c r="N139" s="64"/>
      <c r="O139" s="64"/>
      <c r="P139" s="64"/>
      <c r="Q139" s="64"/>
      <c r="R139" s="64"/>
      <c r="S139" s="64"/>
      <c r="T139" s="64"/>
      <c r="U139" s="64"/>
      <c r="V139" s="64"/>
      <c r="W139" s="64"/>
      <c r="X139" s="64"/>
      <c r="Y139" s="64"/>
      <c r="Z139" s="64"/>
      <c r="AA139" s="64"/>
      <c r="AB139" s="64"/>
      <c r="AC139" s="64"/>
      <c r="AD139" s="64"/>
      <c r="AE139" s="64"/>
      <c r="AF139" s="64"/>
      <c r="AG139" s="64"/>
      <c r="AH139" s="64"/>
      <c r="AI139" s="64"/>
      <c r="AJ139" s="64"/>
      <c r="AK139" s="64"/>
      <c r="AL139" s="64"/>
      <c r="AM139" s="64"/>
      <c r="AN139" s="64"/>
      <c r="AO139" s="64"/>
      <c r="AP139" s="64"/>
      <c r="AQ139" s="64"/>
      <c r="AR139" s="64"/>
      <c r="AS139" s="64"/>
    </row>
    <row r="140" spans="9:45" x14ac:dyDescent="0.15">
      <c r="I140" s="64"/>
      <c r="J140" s="64"/>
      <c r="K140" s="64"/>
      <c r="L140" s="64"/>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4"/>
      <c r="AN140" s="64"/>
      <c r="AO140" s="64"/>
      <c r="AP140" s="64"/>
      <c r="AQ140" s="64"/>
      <c r="AR140" s="64"/>
      <c r="AS140" s="64"/>
    </row>
    <row r="141" spans="9:45" x14ac:dyDescent="0.15">
      <c r="I141" s="64"/>
      <c r="J141" s="64"/>
      <c r="K141" s="64"/>
      <c r="L141" s="64"/>
      <c r="M141" s="64"/>
      <c r="N141" s="64"/>
      <c r="O141" s="64"/>
      <c r="P141" s="64"/>
      <c r="Q141" s="64"/>
      <c r="R141" s="64"/>
      <c r="S141" s="64"/>
      <c r="T141" s="64"/>
      <c r="U141" s="64"/>
      <c r="V141" s="64"/>
      <c r="W141" s="64"/>
      <c r="X141" s="64"/>
      <c r="Y141" s="64"/>
      <c r="Z141" s="64"/>
      <c r="AA141" s="64"/>
      <c r="AB141" s="64"/>
      <c r="AC141" s="64"/>
      <c r="AD141" s="64"/>
      <c r="AE141" s="64"/>
      <c r="AF141" s="64"/>
      <c r="AG141" s="64"/>
      <c r="AH141" s="64"/>
      <c r="AI141" s="64"/>
      <c r="AJ141" s="64"/>
      <c r="AK141" s="64"/>
      <c r="AL141" s="64"/>
      <c r="AM141" s="64"/>
      <c r="AN141" s="64"/>
      <c r="AO141" s="64"/>
      <c r="AP141" s="64"/>
      <c r="AQ141" s="64"/>
      <c r="AR141" s="64"/>
      <c r="AS141" s="64"/>
    </row>
    <row r="142" spans="9:45" x14ac:dyDescent="0.15">
      <c r="I142" s="64"/>
      <c r="J142" s="64"/>
      <c r="K142" s="64"/>
      <c r="L142" s="64"/>
      <c r="M142" s="64"/>
      <c r="N142" s="64"/>
      <c r="O142" s="64"/>
      <c r="P142" s="64"/>
      <c r="Q142" s="64"/>
      <c r="R142" s="64"/>
      <c r="S142" s="64"/>
      <c r="T142" s="64"/>
      <c r="U142" s="64"/>
      <c r="V142" s="64"/>
      <c r="W142" s="64"/>
      <c r="X142" s="64"/>
      <c r="Y142" s="64"/>
      <c r="Z142" s="64"/>
      <c r="AA142" s="64"/>
      <c r="AB142" s="64"/>
      <c r="AC142" s="64"/>
      <c r="AD142" s="64"/>
      <c r="AE142" s="64"/>
      <c r="AF142" s="64"/>
      <c r="AG142" s="64"/>
      <c r="AH142" s="64"/>
      <c r="AI142" s="64"/>
      <c r="AJ142" s="64"/>
      <c r="AK142" s="64"/>
      <c r="AL142" s="64"/>
      <c r="AM142" s="64"/>
      <c r="AN142" s="64"/>
      <c r="AO142" s="64"/>
      <c r="AP142" s="64"/>
      <c r="AQ142" s="64"/>
      <c r="AR142" s="64"/>
      <c r="AS142" s="64"/>
    </row>
    <row r="143" spans="9:45" x14ac:dyDescent="0.15">
      <c r="I143" s="64"/>
      <c r="J143" s="64"/>
      <c r="K143" s="64"/>
      <c r="L143" s="64"/>
      <c r="M143" s="64"/>
      <c r="N143" s="64"/>
      <c r="O143" s="64"/>
      <c r="P143" s="64"/>
      <c r="Q143" s="64"/>
      <c r="R143" s="64"/>
      <c r="S143" s="64"/>
      <c r="T143" s="64"/>
      <c r="U143" s="64"/>
      <c r="V143" s="64"/>
      <c r="W143" s="64"/>
      <c r="X143" s="64"/>
      <c r="Y143" s="64"/>
      <c r="Z143" s="64"/>
      <c r="AA143" s="64"/>
      <c r="AB143" s="64"/>
      <c r="AC143" s="64"/>
      <c r="AD143" s="64"/>
      <c r="AE143" s="64"/>
      <c r="AF143" s="64"/>
      <c r="AG143" s="64"/>
      <c r="AH143" s="64"/>
      <c r="AI143" s="64"/>
      <c r="AJ143" s="64"/>
      <c r="AK143" s="64"/>
      <c r="AL143" s="64"/>
      <c r="AM143" s="64"/>
      <c r="AN143" s="64"/>
      <c r="AO143" s="64"/>
      <c r="AP143" s="64"/>
      <c r="AQ143" s="64"/>
      <c r="AR143" s="64"/>
      <c r="AS143" s="64"/>
    </row>
    <row r="144" spans="9:45" x14ac:dyDescent="0.15">
      <c r="I144" s="64"/>
      <c r="J144" s="64"/>
      <c r="K144" s="64"/>
      <c r="L144" s="64"/>
      <c r="M144" s="64"/>
      <c r="N144" s="64"/>
      <c r="O144" s="64"/>
      <c r="P144" s="64"/>
      <c r="Q144" s="64"/>
      <c r="R144" s="64"/>
      <c r="S144" s="64"/>
      <c r="T144" s="64"/>
      <c r="U144" s="64"/>
      <c r="V144" s="64"/>
      <c r="W144" s="64"/>
      <c r="X144" s="64"/>
      <c r="Y144" s="64"/>
      <c r="Z144" s="64"/>
      <c r="AA144" s="64"/>
      <c r="AB144" s="64"/>
      <c r="AC144" s="64"/>
      <c r="AD144" s="64"/>
      <c r="AE144" s="64"/>
      <c r="AF144" s="64"/>
      <c r="AG144" s="64"/>
      <c r="AH144" s="64"/>
      <c r="AI144" s="64"/>
      <c r="AJ144" s="64"/>
      <c r="AK144" s="64"/>
      <c r="AL144" s="64"/>
      <c r="AM144" s="64"/>
      <c r="AN144" s="64"/>
      <c r="AO144" s="64"/>
      <c r="AP144" s="64"/>
      <c r="AQ144" s="64"/>
      <c r="AR144" s="64"/>
      <c r="AS144" s="64"/>
    </row>
    <row r="145" spans="9:45" x14ac:dyDescent="0.15">
      <c r="I145" s="64"/>
      <c r="J145" s="64"/>
      <c r="K145" s="64"/>
      <c r="L145" s="64"/>
      <c r="M145" s="64"/>
      <c r="N145" s="64"/>
      <c r="O145" s="64"/>
      <c r="P145" s="64"/>
      <c r="Q145" s="64"/>
      <c r="R145" s="64"/>
      <c r="S145" s="64"/>
      <c r="T145" s="64"/>
      <c r="U145" s="64"/>
      <c r="V145" s="64"/>
      <c r="W145" s="64"/>
      <c r="X145" s="64"/>
      <c r="Y145" s="64"/>
      <c r="Z145" s="64"/>
      <c r="AA145" s="64"/>
      <c r="AB145" s="64"/>
      <c r="AC145" s="64"/>
      <c r="AD145" s="64"/>
      <c r="AE145" s="64"/>
      <c r="AF145" s="64"/>
      <c r="AG145" s="64"/>
      <c r="AH145" s="64"/>
      <c r="AI145" s="64"/>
      <c r="AJ145" s="64"/>
      <c r="AK145" s="64"/>
      <c r="AL145" s="64"/>
      <c r="AM145" s="64"/>
      <c r="AN145" s="64"/>
      <c r="AO145" s="64"/>
      <c r="AP145" s="64"/>
      <c r="AQ145" s="64"/>
      <c r="AR145" s="64"/>
      <c r="AS145" s="64"/>
    </row>
    <row r="146" spans="9:45" x14ac:dyDescent="0.15">
      <c r="I146" s="64"/>
      <c r="J146" s="64"/>
      <c r="K146" s="64"/>
      <c r="L146" s="64"/>
      <c r="M146" s="64"/>
      <c r="N146" s="64"/>
      <c r="O146" s="64"/>
      <c r="P146" s="64"/>
      <c r="Q146" s="64"/>
      <c r="R146" s="64"/>
      <c r="S146" s="64"/>
      <c r="T146" s="64"/>
      <c r="U146" s="64"/>
      <c r="V146" s="64"/>
      <c r="W146" s="64"/>
      <c r="X146" s="64"/>
      <c r="Y146" s="64"/>
      <c r="Z146" s="64"/>
      <c r="AA146" s="64"/>
      <c r="AB146" s="64"/>
      <c r="AC146" s="64"/>
      <c r="AD146" s="64"/>
      <c r="AE146" s="64"/>
      <c r="AF146" s="64"/>
      <c r="AG146" s="64"/>
      <c r="AH146" s="64"/>
      <c r="AI146" s="64"/>
      <c r="AJ146" s="64"/>
      <c r="AK146" s="64"/>
      <c r="AL146" s="64"/>
      <c r="AM146" s="64"/>
      <c r="AN146" s="64"/>
      <c r="AO146" s="64"/>
      <c r="AP146" s="64"/>
      <c r="AQ146" s="64"/>
      <c r="AR146" s="64"/>
      <c r="AS146" s="64"/>
    </row>
    <row r="147" spans="9:45" x14ac:dyDescent="0.15">
      <c r="I147" s="64"/>
      <c r="J147" s="64"/>
      <c r="K147" s="64"/>
      <c r="L147" s="64"/>
      <c r="M147" s="64"/>
      <c r="N147" s="64"/>
      <c r="O147" s="64"/>
      <c r="P147" s="64"/>
      <c r="Q147" s="64"/>
      <c r="R147" s="64"/>
      <c r="S147" s="64"/>
      <c r="T147" s="64"/>
      <c r="U147" s="64"/>
      <c r="V147" s="64"/>
      <c r="W147" s="64"/>
      <c r="X147" s="64"/>
      <c r="Y147" s="64"/>
      <c r="Z147" s="64"/>
      <c r="AA147" s="64"/>
      <c r="AB147" s="64"/>
      <c r="AC147" s="64"/>
      <c r="AD147" s="64"/>
      <c r="AE147" s="64"/>
      <c r="AF147" s="64"/>
      <c r="AG147" s="64"/>
      <c r="AH147" s="64"/>
      <c r="AI147" s="64"/>
      <c r="AJ147" s="64"/>
      <c r="AK147" s="64"/>
      <c r="AL147" s="64"/>
      <c r="AM147" s="64"/>
      <c r="AN147" s="64"/>
      <c r="AO147" s="64"/>
      <c r="AP147" s="64"/>
      <c r="AQ147" s="64"/>
      <c r="AR147" s="64"/>
      <c r="AS147" s="64"/>
    </row>
    <row r="148" spans="9:45" x14ac:dyDescent="0.15">
      <c r="I148" s="64"/>
      <c r="J148" s="64"/>
      <c r="K148" s="64"/>
      <c r="L148" s="64"/>
      <c r="M148" s="64"/>
      <c r="N148" s="64"/>
      <c r="O148" s="64"/>
      <c r="P148" s="64"/>
      <c r="Q148" s="64"/>
      <c r="R148" s="64"/>
      <c r="S148" s="64"/>
      <c r="T148" s="64"/>
      <c r="U148" s="64"/>
      <c r="V148" s="64"/>
      <c r="W148" s="64"/>
      <c r="X148" s="64"/>
      <c r="Y148" s="64"/>
      <c r="Z148" s="64"/>
      <c r="AA148" s="64"/>
      <c r="AB148" s="64"/>
      <c r="AC148" s="64"/>
      <c r="AD148" s="64"/>
      <c r="AE148" s="64"/>
      <c r="AF148" s="64"/>
      <c r="AG148" s="64"/>
      <c r="AH148" s="64"/>
      <c r="AI148" s="64"/>
      <c r="AJ148" s="64"/>
      <c r="AK148" s="64"/>
      <c r="AL148" s="64"/>
      <c r="AM148" s="64"/>
      <c r="AN148" s="64"/>
      <c r="AO148" s="64"/>
      <c r="AP148" s="64"/>
      <c r="AQ148" s="64"/>
      <c r="AR148" s="64"/>
      <c r="AS148" s="64"/>
    </row>
    <row r="149" spans="9:45" x14ac:dyDescent="0.15">
      <c r="I149" s="64"/>
      <c r="J149" s="64"/>
      <c r="K149" s="64"/>
      <c r="L149" s="64"/>
      <c r="M149" s="64"/>
      <c r="N149" s="64"/>
      <c r="O149" s="64"/>
      <c r="P149" s="64"/>
      <c r="Q149" s="64"/>
      <c r="R149" s="64"/>
      <c r="S149" s="64"/>
      <c r="T149" s="64"/>
      <c r="U149" s="64"/>
      <c r="V149" s="64"/>
      <c r="W149" s="64"/>
      <c r="X149" s="64"/>
      <c r="Y149" s="64"/>
      <c r="Z149" s="64"/>
      <c r="AA149" s="64"/>
      <c r="AB149" s="64"/>
      <c r="AC149" s="64"/>
      <c r="AD149" s="64"/>
      <c r="AE149" s="64"/>
      <c r="AF149" s="64"/>
      <c r="AG149" s="64"/>
      <c r="AH149" s="64"/>
      <c r="AI149" s="64"/>
      <c r="AJ149" s="64"/>
      <c r="AK149" s="64"/>
      <c r="AL149" s="64"/>
      <c r="AM149" s="64"/>
      <c r="AN149" s="64"/>
      <c r="AO149" s="64"/>
      <c r="AP149" s="64"/>
      <c r="AQ149" s="64"/>
      <c r="AR149" s="64"/>
      <c r="AS149" s="64"/>
    </row>
    <row r="150" spans="9:45" x14ac:dyDescent="0.15">
      <c r="I150" s="64"/>
      <c r="J150" s="64"/>
      <c r="K150" s="64"/>
      <c r="L150" s="64"/>
      <c r="M150" s="64"/>
      <c r="N150" s="64"/>
      <c r="O150" s="64"/>
      <c r="P150" s="64"/>
      <c r="Q150" s="64"/>
      <c r="R150" s="64"/>
      <c r="S150" s="64"/>
      <c r="T150" s="64"/>
      <c r="U150" s="64"/>
      <c r="V150" s="64"/>
      <c r="W150" s="64"/>
      <c r="X150" s="64"/>
      <c r="Y150" s="64"/>
      <c r="Z150" s="64"/>
      <c r="AA150" s="64"/>
      <c r="AB150" s="64"/>
      <c r="AC150" s="64"/>
      <c r="AD150" s="64"/>
      <c r="AE150" s="64"/>
      <c r="AF150" s="64"/>
      <c r="AG150" s="64"/>
      <c r="AH150" s="64"/>
      <c r="AI150" s="64"/>
      <c r="AJ150" s="64"/>
      <c r="AK150" s="64"/>
      <c r="AL150" s="64"/>
      <c r="AM150" s="64"/>
      <c r="AN150" s="64"/>
      <c r="AO150" s="64"/>
      <c r="AP150" s="64"/>
      <c r="AQ150" s="64"/>
      <c r="AR150" s="64"/>
      <c r="AS150" s="64"/>
    </row>
    <row r="151" spans="9:45" x14ac:dyDescent="0.15">
      <c r="I151" s="64"/>
      <c r="J151" s="64"/>
      <c r="K151" s="64"/>
      <c r="L151" s="64"/>
      <c r="M151" s="64"/>
      <c r="N151" s="64"/>
      <c r="O151" s="64"/>
      <c r="P151" s="64"/>
      <c r="Q151" s="64"/>
      <c r="R151" s="64"/>
      <c r="S151" s="64"/>
      <c r="T151" s="64"/>
      <c r="U151" s="64"/>
      <c r="V151" s="64"/>
      <c r="W151" s="64"/>
      <c r="X151" s="64"/>
      <c r="Y151" s="64"/>
      <c r="Z151" s="64"/>
      <c r="AA151" s="64"/>
      <c r="AB151" s="64"/>
      <c r="AC151" s="64"/>
      <c r="AD151" s="64"/>
      <c r="AE151" s="64"/>
      <c r="AF151" s="64"/>
      <c r="AG151" s="64"/>
      <c r="AH151" s="64"/>
      <c r="AI151" s="64"/>
      <c r="AJ151" s="64"/>
      <c r="AK151" s="64"/>
      <c r="AL151" s="64"/>
      <c r="AM151" s="64"/>
      <c r="AN151" s="64"/>
      <c r="AO151" s="64"/>
      <c r="AP151" s="64"/>
      <c r="AQ151" s="64"/>
      <c r="AR151" s="64"/>
      <c r="AS151" s="64"/>
    </row>
    <row r="152" spans="9:45" x14ac:dyDescent="0.15">
      <c r="I152" s="64"/>
      <c r="J152" s="64"/>
      <c r="K152" s="64"/>
      <c r="L152" s="64"/>
      <c r="M152" s="64"/>
      <c r="N152" s="64"/>
      <c r="O152" s="64"/>
      <c r="P152" s="64"/>
      <c r="Q152" s="64"/>
      <c r="R152" s="64"/>
      <c r="S152" s="64"/>
      <c r="T152" s="64"/>
      <c r="U152" s="64"/>
      <c r="V152" s="64"/>
      <c r="W152" s="64"/>
      <c r="X152" s="64"/>
      <c r="Y152" s="64"/>
      <c r="Z152" s="64"/>
      <c r="AA152" s="64"/>
      <c r="AB152" s="64"/>
      <c r="AC152" s="64"/>
      <c r="AD152" s="64"/>
      <c r="AE152" s="64"/>
      <c r="AF152" s="64"/>
      <c r="AG152" s="64"/>
      <c r="AH152" s="64"/>
      <c r="AI152" s="64"/>
      <c r="AJ152" s="64"/>
      <c r="AK152" s="64"/>
      <c r="AL152" s="64"/>
      <c r="AM152" s="64"/>
      <c r="AN152" s="64"/>
      <c r="AO152" s="64"/>
      <c r="AP152" s="64"/>
      <c r="AQ152" s="64"/>
      <c r="AR152" s="64"/>
      <c r="AS152" s="64"/>
    </row>
    <row r="153" spans="9:45" x14ac:dyDescent="0.15">
      <c r="I153" s="64"/>
      <c r="J153" s="64"/>
      <c r="K153" s="64"/>
      <c r="L153" s="64"/>
      <c r="M153" s="64"/>
      <c r="N153" s="64"/>
      <c r="O153" s="64"/>
      <c r="P153" s="64"/>
      <c r="Q153" s="64"/>
      <c r="R153" s="64"/>
      <c r="S153" s="64"/>
      <c r="T153" s="64"/>
      <c r="U153" s="64"/>
      <c r="V153" s="64"/>
      <c r="W153" s="64"/>
      <c r="X153" s="64"/>
      <c r="Y153" s="64"/>
      <c r="Z153" s="64"/>
      <c r="AA153" s="64"/>
      <c r="AB153" s="64"/>
      <c r="AC153" s="64"/>
      <c r="AD153" s="64"/>
      <c r="AE153" s="64"/>
      <c r="AF153" s="64"/>
      <c r="AG153" s="64"/>
      <c r="AH153" s="64"/>
      <c r="AI153" s="64"/>
      <c r="AJ153" s="64"/>
      <c r="AK153" s="64"/>
      <c r="AL153" s="64"/>
      <c r="AM153" s="64"/>
      <c r="AN153" s="64"/>
      <c r="AO153" s="64"/>
      <c r="AP153" s="64"/>
      <c r="AQ153" s="64"/>
      <c r="AR153" s="64"/>
      <c r="AS153" s="64"/>
    </row>
    <row r="154" spans="9:45" x14ac:dyDescent="0.15">
      <c r="I154" s="64"/>
      <c r="J154" s="64"/>
      <c r="K154" s="64"/>
      <c r="L154" s="64"/>
      <c r="M154" s="64"/>
      <c r="N154" s="64"/>
      <c r="O154" s="64"/>
      <c r="P154" s="64"/>
      <c r="Q154" s="64"/>
      <c r="R154" s="64"/>
      <c r="S154" s="64"/>
      <c r="T154" s="64"/>
      <c r="U154" s="64"/>
      <c r="V154" s="64"/>
      <c r="W154" s="64"/>
      <c r="X154" s="64"/>
      <c r="Y154" s="64"/>
      <c r="Z154" s="64"/>
      <c r="AA154" s="64"/>
      <c r="AB154" s="64"/>
      <c r="AC154" s="64"/>
      <c r="AD154" s="64"/>
      <c r="AE154" s="64"/>
      <c r="AF154" s="64"/>
      <c r="AG154" s="64"/>
      <c r="AH154" s="64"/>
      <c r="AI154" s="64"/>
      <c r="AJ154" s="64"/>
      <c r="AK154" s="64"/>
      <c r="AL154" s="64"/>
      <c r="AM154" s="64"/>
      <c r="AN154" s="64"/>
      <c r="AO154" s="64"/>
      <c r="AP154" s="64"/>
      <c r="AQ154" s="64"/>
      <c r="AR154" s="64"/>
      <c r="AS154" s="64"/>
    </row>
    <row r="155" spans="9:45" x14ac:dyDescent="0.15">
      <c r="I155" s="64"/>
      <c r="J155" s="64"/>
      <c r="K155" s="64"/>
      <c r="L155" s="64"/>
      <c r="M155" s="64"/>
      <c r="N155" s="64"/>
      <c r="O155" s="64"/>
      <c r="P155" s="64"/>
      <c r="Q155" s="64"/>
      <c r="R155" s="64"/>
      <c r="S155" s="64"/>
      <c r="T155" s="64"/>
      <c r="U155" s="64"/>
      <c r="V155" s="64"/>
      <c r="W155" s="64"/>
      <c r="X155" s="64"/>
      <c r="Y155" s="64"/>
      <c r="Z155" s="64"/>
      <c r="AA155" s="64"/>
      <c r="AB155" s="64"/>
      <c r="AC155" s="64"/>
      <c r="AD155" s="64"/>
      <c r="AE155" s="64"/>
      <c r="AF155" s="64"/>
      <c r="AG155" s="64"/>
      <c r="AH155" s="64"/>
      <c r="AI155" s="64"/>
      <c r="AJ155" s="64"/>
      <c r="AK155" s="64"/>
      <c r="AL155" s="64"/>
      <c r="AM155" s="64"/>
      <c r="AN155" s="64"/>
      <c r="AO155" s="64"/>
      <c r="AP155" s="64"/>
      <c r="AQ155" s="64"/>
      <c r="AR155" s="64"/>
      <c r="AS155" s="64"/>
    </row>
    <row r="156" spans="9:45" x14ac:dyDescent="0.15">
      <c r="I156" s="64"/>
      <c r="J156" s="64"/>
      <c r="K156" s="64"/>
      <c r="L156" s="64"/>
      <c r="M156" s="64"/>
      <c r="N156" s="64"/>
      <c r="O156" s="64"/>
      <c r="P156" s="64"/>
      <c r="Q156" s="64"/>
      <c r="R156" s="64"/>
      <c r="S156" s="64"/>
      <c r="T156" s="64"/>
      <c r="U156" s="64"/>
      <c r="V156" s="64"/>
      <c r="W156" s="64"/>
      <c r="X156" s="64"/>
      <c r="Y156" s="64"/>
      <c r="Z156" s="64"/>
      <c r="AA156" s="64"/>
      <c r="AB156" s="64"/>
      <c r="AC156" s="64"/>
      <c r="AD156" s="64"/>
      <c r="AE156" s="64"/>
      <c r="AF156" s="64"/>
      <c r="AG156" s="64"/>
      <c r="AH156" s="64"/>
      <c r="AI156" s="64"/>
      <c r="AJ156" s="64"/>
      <c r="AK156" s="64"/>
      <c r="AL156" s="64"/>
      <c r="AM156" s="64"/>
      <c r="AN156" s="64"/>
      <c r="AO156" s="64"/>
      <c r="AP156" s="64"/>
      <c r="AQ156" s="64"/>
      <c r="AR156" s="64"/>
      <c r="AS156" s="64"/>
    </row>
    <row r="157" spans="9:45" x14ac:dyDescent="0.15">
      <c r="I157" s="64"/>
      <c r="J157" s="64"/>
      <c r="K157" s="64"/>
      <c r="L157" s="64"/>
      <c r="M157" s="64"/>
      <c r="N157" s="64"/>
      <c r="O157" s="64"/>
      <c r="P157" s="64"/>
      <c r="Q157" s="64"/>
      <c r="R157" s="64"/>
      <c r="S157" s="64"/>
      <c r="T157" s="64"/>
      <c r="U157" s="64"/>
      <c r="V157" s="64"/>
      <c r="W157" s="64"/>
      <c r="X157" s="64"/>
      <c r="Y157" s="64"/>
      <c r="Z157" s="64"/>
      <c r="AA157" s="64"/>
      <c r="AB157" s="64"/>
      <c r="AC157" s="64"/>
      <c r="AD157" s="64"/>
      <c r="AE157" s="64"/>
      <c r="AF157" s="64"/>
      <c r="AG157" s="64"/>
      <c r="AH157" s="64"/>
      <c r="AI157" s="64"/>
      <c r="AJ157" s="64"/>
      <c r="AK157" s="64"/>
      <c r="AL157" s="64"/>
      <c r="AM157" s="64"/>
      <c r="AN157" s="64"/>
      <c r="AO157" s="64"/>
      <c r="AP157" s="64"/>
      <c r="AQ157" s="64"/>
      <c r="AR157" s="64"/>
      <c r="AS157" s="64"/>
    </row>
    <row r="158" spans="9:45" x14ac:dyDescent="0.15">
      <c r="I158" s="64"/>
      <c r="J158" s="64"/>
      <c r="K158" s="64"/>
      <c r="L158" s="64"/>
      <c r="M158" s="64"/>
      <c r="N158" s="64"/>
      <c r="O158" s="64"/>
      <c r="P158" s="64"/>
      <c r="Q158" s="64"/>
      <c r="R158" s="64"/>
      <c r="S158" s="64"/>
      <c r="T158" s="64"/>
      <c r="U158" s="64"/>
      <c r="V158" s="64"/>
      <c r="W158" s="64"/>
      <c r="X158" s="64"/>
      <c r="Y158" s="64"/>
      <c r="Z158" s="64"/>
      <c r="AA158" s="64"/>
      <c r="AB158" s="64"/>
      <c r="AC158" s="64"/>
      <c r="AD158" s="64"/>
      <c r="AE158" s="64"/>
      <c r="AF158" s="64"/>
      <c r="AG158" s="64"/>
      <c r="AH158" s="64"/>
      <c r="AI158" s="64"/>
      <c r="AJ158" s="64"/>
      <c r="AK158" s="64"/>
      <c r="AL158" s="64"/>
      <c r="AM158" s="64"/>
      <c r="AN158" s="64"/>
      <c r="AO158" s="64"/>
      <c r="AP158" s="64"/>
      <c r="AQ158" s="64"/>
      <c r="AR158" s="64"/>
      <c r="AS158" s="64"/>
    </row>
    <row r="159" spans="9:45" x14ac:dyDescent="0.15">
      <c r="I159" s="64"/>
      <c r="J159" s="64"/>
      <c r="K159" s="64"/>
      <c r="L159" s="64"/>
      <c r="M159" s="64"/>
      <c r="N159" s="64"/>
      <c r="O159" s="64"/>
      <c r="P159" s="64"/>
      <c r="Q159" s="64"/>
      <c r="R159" s="64"/>
      <c r="S159" s="64"/>
      <c r="T159" s="64"/>
      <c r="U159" s="64"/>
      <c r="V159" s="64"/>
      <c r="W159" s="64"/>
      <c r="X159" s="64"/>
      <c r="Y159" s="64"/>
      <c r="Z159" s="64"/>
      <c r="AA159" s="64"/>
      <c r="AB159" s="64"/>
      <c r="AC159" s="64"/>
      <c r="AD159" s="64"/>
      <c r="AE159" s="64"/>
      <c r="AF159" s="64"/>
      <c r="AG159" s="64"/>
      <c r="AH159" s="64"/>
      <c r="AI159" s="64"/>
      <c r="AJ159" s="64"/>
      <c r="AK159" s="64"/>
      <c r="AL159" s="64"/>
      <c r="AM159" s="64"/>
      <c r="AN159" s="64"/>
      <c r="AO159" s="64"/>
      <c r="AP159" s="64"/>
      <c r="AQ159" s="64"/>
      <c r="AR159" s="64"/>
      <c r="AS159" s="64"/>
    </row>
    <row r="160" spans="9:45" x14ac:dyDescent="0.15">
      <c r="I160" s="64"/>
      <c r="J160" s="64"/>
      <c r="K160" s="64"/>
      <c r="L160" s="64"/>
      <c r="M160" s="64"/>
      <c r="N160" s="64"/>
      <c r="O160" s="64"/>
      <c r="P160" s="64"/>
      <c r="Q160" s="64"/>
      <c r="R160" s="64"/>
      <c r="S160" s="64"/>
      <c r="T160" s="64"/>
      <c r="U160" s="64"/>
      <c r="V160" s="64"/>
      <c r="W160" s="64"/>
      <c r="X160" s="64"/>
      <c r="Y160" s="64"/>
      <c r="Z160" s="64"/>
      <c r="AA160" s="64"/>
      <c r="AB160" s="64"/>
      <c r="AC160" s="64"/>
      <c r="AD160" s="64"/>
      <c r="AE160" s="64"/>
      <c r="AF160" s="64"/>
      <c r="AG160" s="64"/>
      <c r="AH160" s="64"/>
      <c r="AI160" s="64"/>
      <c r="AJ160" s="64"/>
      <c r="AK160" s="64"/>
      <c r="AL160" s="64"/>
      <c r="AM160" s="64"/>
      <c r="AN160" s="64"/>
      <c r="AO160" s="64"/>
      <c r="AP160" s="64"/>
      <c r="AQ160" s="64"/>
      <c r="AR160" s="64"/>
      <c r="AS160" s="64"/>
    </row>
    <row r="161" spans="9:45" x14ac:dyDescent="0.15">
      <c r="I161" s="64"/>
      <c r="J161" s="64"/>
      <c r="K161" s="64"/>
      <c r="L161" s="64"/>
      <c r="M161" s="64"/>
      <c r="N161" s="64"/>
      <c r="O161" s="64"/>
      <c r="P161" s="64"/>
      <c r="Q161" s="64"/>
      <c r="R161" s="64"/>
      <c r="S161" s="64"/>
      <c r="T161" s="64"/>
      <c r="U161" s="64"/>
      <c r="V161" s="64"/>
      <c r="W161" s="64"/>
      <c r="X161" s="64"/>
      <c r="Y161" s="64"/>
      <c r="Z161" s="64"/>
      <c r="AA161" s="64"/>
      <c r="AB161" s="64"/>
      <c r="AC161" s="64"/>
      <c r="AD161" s="64"/>
      <c r="AE161" s="64"/>
      <c r="AF161" s="64"/>
      <c r="AG161" s="64"/>
      <c r="AH161" s="64"/>
      <c r="AI161" s="64"/>
      <c r="AJ161" s="64"/>
      <c r="AK161" s="64"/>
      <c r="AL161" s="64"/>
      <c r="AM161" s="64"/>
      <c r="AN161" s="64"/>
      <c r="AO161" s="64"/>
      <c r="AP161" s="64"/>
      <c r="AQ161" s="64"/>
      <c r="AR161" s="64"/>
      <c r="AS161" s="64"/>
    </row>
    <row r="162" spans="9:45" x14ac:dyDescent="0.15">
      <c r="I162" s="64"/>
      <c r="J162" s="64"/>
      <c r="K162" s="64"/>
      <c r="L162" s="64"/>
      <c r="M162" s="64"/>
      <c r="N162" s="64"/>
      <c r="O162" s="64"/>
      <c r="P162" s="64"/>
      <c r="Q162" s="64"/>
      <c r="R162" s="64"/>
      <c r="S162" s="64"/>
      <c r="T162" s="64"/>
      <c r="U162" s="64"/>
      <c r="V162" s="64"/>
      <c r="W162" s="64"/>
      <c r="X162" s="64"/>
      <c r="Y162" s="64"/>
      <c r="Z162" s="64"/>
      <c r="AA162" s="64"/>
      <c r="AB162" s="64"/>
      <c r="AC162" s="64"/>
      <c r="AD162" s="64"/>
      <c r="AE162" s="64"/>
      <c r="AF162" s="64"/>
      <c r="AG162" s="64"/>
      <c r="AH162" s="64"/>
      <c r="AI162" s="64"/>
      <c r="AJ162" s="64"/>
      <c r="AK162" s="64"/>
      <c r="AL162" s="64"/>
      <c r="AM162" s="64"/>
      <c r="AN162" s="64"/>
      <c r="AO162" s="64"/>
      <c r="AP162" s="64"/>
      <c r="AQ162" s="64"/>
      <c r="AR162" s="64"/>
      <c r="AS162" s="64"/>
    </row>
    <row r="163" spans="9:45" x14ac:dyDescent="0.15">
      <c r="I163" s="64"/>
      <c r="J163" s="64"/>
      <c r="K163" s="64"/>
      <c r="L163" s="64"/>
      <c r="M163" s="64"/>
      <c r="N163" s="64"/>
      <c r="O163" s="64"/>
      <c r="P163" s="64"/>
      <c r="Q163" s="64"/>
      <c r="R163" s="64"/>
      <c r="S163" s="64"/>
      <c r="T163" s="64"/>
      <c r="U163" s="64"/>
      <c r="V163" s="64"/>
      <c r="W163" s="64"/>
      <c r="X163" s="64"/>
      <c r="Y163" s="64"/>
      <c r="Z163" s="64"/>
      <c r="AA163" s="64"/>
      <c r="AB163" s="64"/>
      <c r="AC163" s="64"/>
      <c r="AD163" s="64"/>
      <c r="AE163" s="64"/>
      <c r="AF163" s="64"/>
      <c r="AG163" s="64"/>
      <c r="AH163" s="64"/>
      <c r="AI163" s="64"/>
      <c r="AJ163" s="64"/>
      <c r="AK163" s="64"/>
      <c r="AL163" s="64"/>
      <c r="AM163" s="64"/>
      <c r="AN163" s="64"/>
      <c r="AO163" s="64"/>
      <c r="AP163" s="64"/>
      <c r="AQ163" s="64"/>
      <c r="AR163" s="64"/>
      <c r="AS163" s="64"/>
    </row>
    <row r="164" spans="9:45" x14ac:dyDescent="0.15">
      <c r="I164" s="64"/>
      <c r="J164" s="64"/>
      <c r="K164" s="64"/>
      <c r="L164" s="64"/>
      <c r="M164" s="64"/>
      <c r="N164" s="64"/>
      <c r="O164" s="64"/>
      <c r="P164" s="64"/>
      <c r="Q164" s="64"/>
      <c r="R164" s="64"/>
      <c r="S164" s="64"/>
      <c r="T164" s="64"/>
      <c r="U164" s="64"/>
      <c r="V164" s="64"/>
      <c r="W164" s="64"/>
      <c r="X164" s="64"/>
      <c r="Y164" s="64"/>
      <c r="Z164" s="64"/>
      <c r="AA164" s="64"/>
      <c r="AB164" s="64"/>
      <c r="AC164" s="64"/>
      <c r="AD164" s="64"/>
      <c r="AE164" s="64"/>
      <c r="AF164" s="64"/>
      <c r="AG164" s="64"/>
      <c r="AH164" s="64"/>
      <c r="AI164" s="64"/>
      <c r="AJ164" s="64"/>
      <c r="AK164" s="64"/>
      <c r="AL164" s="64"/>
      <c r="AM164" s="64"/>
      <c r="AN164" s="64"/>
      <c r="AO164" s="64"/>
      <c r="AP164" s="64"/>
      <c r="AQ164" s="64"/>
      <c r="AR164" s="64"/>
      <c r="AS164" s="64"/>
    </row>
    <row r="165" spans="9:45" x14ac:dyDescent="0.15">
      <c r="I165" s="64"/>
      <c r="J165" s="64"/>
      <c r="K165" s="64"/>
      <c r="L165" s="64"/>
      <c r="M165" s="64"/>
      <c r="N165" s="64"/>
      <c r="O165" s="64"/>
      <c r="P165" s="64"/>
      <c r="Q165" s="64"/>
      <c r="R165" s="64"/>
      <c r="S165" s="64"/>
      <c r="T165" s="64"/>
      <c r="U165" s="64"/>
      <c r="V165" s="64"/>
      <c r="W165" s="64"/>
      <c r="X165" s="64"/>
      <c r="Y165" s="64"/>
      <c r="Z165" s="64"/>
      <c r="AA165" s="64"/>
      <c r="AB165" s="64"/>
      <c r="AC165" s="64"/>
      <c r="AD165" s="64"/>
      <c r="AE165" s="64"/>
      <c r="AF165" s="64"/>
      <c r="AG165" s="64"/>
      <c r="AH165" s="64"/>
      <c r="AI165" s="64"/>
      <c r="AJ165" s="64"/>
      <c r="AK165" s="64"/>
      <c r="AL165" s="64"/>
      <c r="AM165" s="64"/>
      <c r="AN165" s="64"/>
      <c r="AO165" s="64"/>
      <c r="AP165" s="64"/>
      <c r="AQ165" s="64"/>
      <c r="AR165" s="64"/>
      <c r="AS165" s="64"/>
    </row>
    <row r="166" spans="9:45" x14ac:dyDescent="0.15">
      <c r="I166" s="64"/>
      <c r="J166" s="64"/>
      <c r="K166" s="64"/>
      <c r="L166" s="64"/>
      <c r="M166" s="64"/>
      <c r="N166" s="64"/>
      <c r="O166" s="64"/>
      <c r="P166" s="64"/>
      <c r="Q166" s="64"/>
      <c r="R166" s="64"/>
      <c r="S166" s="64"/>
      <c r="T166" s="64"/>
      <c r="U166" s="64"/>
      <c r="V166" s="64"/>
      <c r="W166" s="64"/>
      <c r="X166" s="64"/>
      <c r="Y166" s="64"/>
      <c r="Z166" s="64"/>
      <c r="AA166" s="64"/>
      <c r="AB166" s="64"/>
      <c r="AC166" s="64"/>
      <c r="AD166" s="64"/>
      <c r="AE166" s="64"/>
      <c r="AF166" s="64"/>
      <c r="AG166" s="64"/>
      <c r="AH166" s="64"/>
      <c r="AI166" s="64"/>
      <c r="AJ166" s="64"/>
      <c r="AK166" s="64"/>
      <c r="AL166" s="64"/>
      <c r="AM166" s="64"/>
      <c r="AN166" s="64"/>
      <c r="AO166" s="64"/>
      <c r="AP166" s="64"/>
      <c r="AQ166" s="64"/>
      <c r="AR166" s="64"/>
      <c r="AS166" s="64"/>
    </row>
    <row r="167" spans="9:45" x14ac:dyDescent="0.15">
      <c r="I167" s="64"/>
      <c r="J167" s="64"/>
      <c r="K167" s="64"/>
      <c r="L167" s="64"/>
      <c r="M167" s="64"/>
      <c r="N167" s="64"/>
      <c r="O167" s="64"/>
      <c r="P167" s="64"/>
      <c r="Q167" s="64"/>
      <c r="R167" s="64"/>
      <c r="S167" s="64"/>
      <c r="T167" s="64"/>
      <c r="U167" s="64"/>
      <c r="V167" s="64"/>
      <c r="W167" s="64"/>
      <c r="X167" s="64"/>
      <c r="Y167" s="64"/>
      <c r="Z167" s="64"/>
      <c r="AA167" s="64"/>
      <c r="AB167" s="64"/>
      <c r="AC167" s="64"/>
      <c r="AD167" s="64"/>
      <c r="AE167" s="64"/>
      <c r="AF167" s="64"/>
      <c r="AG167" s="64"/>
      <c r="AH167" s="64"/>
      <c r="AI167" s="64"/>
      <c r="AJ167" s="64"/>
      <c r="AK167" s="64"/>
      <c r="AL167" s="64"/>
      <c r="AM167" s="64"/>
      <c r="AN167" s="64"/>
      <c r="AO167" s="64"/>
      <c r="AP167" s="64"/>
      <c r="AQ167" s="64"/>
      <c r="AR167" s="64"/>
      <c r="AS167" s="64"/>
    </row>
    <row r="168" spans="9:45" x14ac:dyDescent="0.15">
      <c r="I168" s="64"/>
      <c r="J168" s="64"/>
      <c r="K168" s="64"/>
      <c r="L168" s="64"/>
      <c r="M168" s="64"/>
      <c r="N168" s="64"/>
      <c r="O168" s="64"/>
      <c r="P168" s="64"/>
      <c r="Q168" s="64"/>
      <c r="R168" s="64"/>
      <c r="S168" s="64"/>
      <c r="T168" s="64"/>
      <c r="U168" s="64"/>
      <c r="V168" s="64"/>
      <c r="W168" s="64"/>
      <c r="X168" s="64"/>
      <c r="Y168" s="64"/>
      <c r="Z168" s="64"/>
      <c r="AA168" s="64"/>
      <c r="AB168" s="64"/>
      <c r="AC168" s="64"/>
      <c r="AD168" s="64"/>
      <c r="AE168" s="64"/>
      <c r="AF168" s="64"/>
      <c r="AG168" s="64"/>
      <c r="AH168" s="64"/>
      <c r="AI168" s="64"/>
      <c r="AJ168" s="64"/>
      <c r="AK168" s="64"/>
      <c r="AL168" s="64"/>
      <c r="AM168" s="64"/>
      <c r="AN168" s="64"/>
      <c r="AO168" s="64"/>
      <c r="AP168" s="64"/>
      <c r="AQ168" s="64"/>
      <c r="AR168" s="64"/>
      <c r="AS168" s="64"/>
    </row>
    <row r="169" spans="9:45" x14ac:dyDescent="0.15">
      <c r="I169" s="64"/>
      <c r="J169" s="64"/>
      <c r="K169" s="64"/>
      <c r="L169" s="64"/>
      <c r="M169" s="64"/>
      <c r="N169" s="64"/>
      <c r="O169" s="64"/>
      <c r="P169" s="64"/>
      <c r="Q169" s="64"/>
      <c r="R169" s="64"/>
      <c r="S169" s="64"/>
      <c r="T169" s="64"/>
      <c r="U169" s="64"/>
      <c r="V169" s="64"/>
      <c r="W169" s="64"/>
      <c r="X169" s="64"/>
      <c r="Y169" s="64"/>
      <c r="Z169" s="64"/>
      <c r="AA169" s="64"/>
      <c r="AB169" s="64"/>
      <c r="AC169" s="64"/>
      <c r="AD169" s="64"/>
      <c r="AE169" s="64"/>
      <c r="AF169" s="64"/>
      <c r="AG169" s="64"/>
      <c r="AH169" s="64"/>
      <c r="AI169" s="64"/>
      <c r="AJ169" s="64"/>
      <c r="AK169" s="64"/>
      <c r="AL169" s="64"/>
      <c r="AM169" s="64"/>
      <c r="AN169" s="64"/>
      <c r="AO169" s="64"/>
      <c r="AP169" s="64"/>
      <c r="AQ169" s="64"/>
      <c r="AR169" s="64"/>
      <c r="AS169" s="64"/>
    </row>
    <row r="170" spans="9:45" x14ac:dyDescent="0.15">
      <c r="I170" s="64"/>
      <c r="J170" s="64"/>
      <c r="K170" s="64"/>
      <c r="L170" s="64"/>
      <c r="M170" s="64"/>
      <c r="N170" s="64"/>
      <c r="O170" s="64"/>
      <c r="P170" s="64"/>
      <c r="Q170" s="64"/>
      <c r="R170" s="64"/>
      <c r="S170" s="64"/>
      <c r="T170" s="64"/>
      <c r="U170" s="64"/>
      <c r="V170" s="64"/>
      <c r="W170" s="64"/>
      <c r="X170" s="64"/>
      <c r="Y170" s="64"/>
      <c r="Z170" s="64"/>
      <c r="AA170" s="64"/>
      <c r="AB170" s="64"/>
      <c r="AC170" s="64"/>
      <c r="AD170" s="64"/>
      <c r="AE170" s="64"/>
      <c r="AF170" s="64"/>
      <c r="AG170" s="64"/>
      <c r="AH170" s="64"/>
      <c r="AI170" s="64"/>
      <c r="AJ170" s="64"/>
      <c r="AK170" s="64"/>
      <c r="AL170" s="64"/>
      <c r="AM170" s="64"/>
      <c r="AN170" s="64"/>
      <c r="AO170" s="64"/>
      <c r="AP170" s="64"/>
      <c r="AQ170" s="64"/>
      <c r="AR170" s="64"/>
      <c r="AS170" s="64"/>
    </row>
    <row r="171" spans="9:45" x14ac:dyDescent="0.15">
      <c r="I171" s="64"/>
      <c r="J171" s="64"/>
      <c r="K171" s="64"/>
      <c r="L171" s="64"/>
      <c r="M171" s="64"/>
      <c r="N171" s="64"/>
      <c r="O171" s="64"/>
      <c r="P171" s="64"/>
      <c r="Q171" s="64"/>
      <c r="R171" s="64"/>
      <c r="S171" s="64"/>
      <c r="T171" s="64"/>
      <c r="U171" s="64"/>
      <c r="V171" s="64"/>
      <c r="W171" s="64"/>
      <c r="X171" s="64"/>
      <c r="Y171" s="64"/>
      <c r="Z171" s="64"/>
      <c r="AA171" s="64"/>
      <c r="AB171" s="64"/>
      <c r="AC171" s="64"/>
      <c r="AD171" s="64"/>
      <c r="AE171" s="64"/>
      <c r="AF171" s="64"/>
      <c r="AG171" s="64"/>
      <c r="AH171" s="64"/>
      <c r="AI171" s="64"/>
      <c r="AJ171" s="64"/>
      <c r="AK171" s="64"/>
      <c r="AL171" s="64"/>
      <c r="AM171" s="64"/>
      <c r="AN171" s="64"/>
      <c r="AO171" s="64"/>
      <c r="AP171" s="64"/>
      <c r="AQ171" s="64"/>
      <c r="AR171" s="64"/>
      <c r="AS171" s="64"/>
    </row>
    <row r="172" spans="9:45" x14ac:dyDescent="0.15">
      <c r="I172" s="64"/>
      <c r="J172" s="64"/>
      <c r="K172" s="64"/>
      <c r="L172" s="64"/>
      <c r="M172" s="64"/>
      <c r="N172" s="64"/>
      <c r="O172" s="64"/>
      <c r="P172" s="64"/>
      <c r="Q172" s="64"/>
      <c r="R172" s="64"/>
      <c r="S172" s="64"/>
      <c r="T172" s="64"/>
      <c r="U172" s="64"/>
      <c r="V172" s="64"/>
      <c r="W172" s="64"/>
      <c r="X172" s="64"/>
      <c r="Y172" s="64"/>
      <c r="Z172" s="64"/>
      <c r="AA172" s="64"/>
      <c r="AB172" s="64"/>
      <c r="AC172" s="64"/>
      <c r="AD172" s="64"/>
      <c r="AE172" s="64"/>
      <c r="AF172" s="64"/>
      <c r="AG172" s="64"/>
      <c r="AH172" s="64"/>
      <c r="AI172" s="64"/>
      <c r="AJ172" s="64"/>
      <c r="AK172" s="64"/>
      <c r="AL172" s="64"/>
      <c r="AM172" s="64"/>
      <c r="AN172" s="64"/>
      <c r="AO172" s="64"/>
      <c r="AP172" s="64"/>
      <c r="AQ172" s="64"/>
      <c r="AR172" s="64"/>
      <c r="AS172" s="64"/>
    </row>
    <row r="173" spans="9:45" x14ac:dyDescent="0.15">
      <c r="I173" s="64"/>
      <c r="J173" s="64"/>
      <c r="K173" s="64"/>
      <c r="L173" s="64"/>
      <c r="M173" s="64"/>
      <c r="N173" s="64"/>
      <c r="O173" s="64"/>
      <c r="P173" s="64"/>
      <c r="Q173" s="64"/>
      <c r="R173" s="64"/>
      <c r="S173" s="64"/>
      <c r="T173" s="64"/>
      <c r="U173" s="64"/>
      <c r="V173" s="64"/>
      <c r="W173" s="64"/>
      <c r="X173" s="64"/>
      <c r="Y173" s="64"/>
      <c r="Z173" s="64"/>
      <c r="AA173" s="64"/>
      <c r="AB173" s="64"/>
      <c r="AC173" s="64"/>
      <c r="AD173" s="64"/>
      <c r="AE173" s="64"/>
      <c r="AF173" s="64"/>
      <c r="AG173" s="64"/>
      <c r="AH173" s="64"/>
      <c r="AI173" s="64"/>
      <c r="AJ173" s="64"/>
      <c r="AK173" s="64"/>
      <c r="AL173" s="64"/>
      <c r="AM173" s="64"/>
      <c r="AN173" s="64"/>
      <c r="AO173" s="64"/>
      <c r="AP173" s="64"/>
      <c r="AQ173" s="64"/>
      <c r="AR173" s="64"/>
      <c r="AS173" s="64"/>
    </row>
    <row r="174" spans="9:45" x14ac:dyDescent="0.15">
      <c r="I174" s="64"/>
      <c r="J174" s="64"/>
      <c r="K174" s="64"/>
      <c r="L174" s="64"/>
      <c r="M174" s="64"/>
      <c r="N174" s="64"/>
      <c r="O174" s="64"/>
      <c r="P174" s="64"/>
      <c r="Q174" s="64"/>
      <c r="R174" s="64"/>
      <c r="S174" s="64"/>
      <c r="T174" s="64"/>
      <c r="U174" s="64"/>
      <c r="V174" s="64"/>
      <c r="W174" s="64"/>
      <c r="X174" s="64"/>
      <c r="Y174" s="64"/>
      <c r="Z174" s="64"/>
      <c r="AA174" s="64"/>
      <c r="AB174" s="64"/>
      <c r="AC174" s="64"/>
      <c r="AD174" s="64"/>
      <c r="AE174" s="64"/>
      <c r="AF174" s="64"/>
      <c r="AG174" s="64"/>
      <c r="AH174" s="64"/>
      <c r="AI174" s="64"/>
      <c r="AJ174" s="64"/>
      <c r="AK174" s="64"/>
      <c r="AL174" s="64"/>
      <c r="AM174" s="64"/>
      <c r="AN174" s="64"/>
      <c r="AO174" s="64"/>
      <c r="AP174" s="64"/>
      <c r="AQ174" s="64"/>
      <c r="AR174" s="64"/>
      <c r="AS174" s="64"/>
    </row>
    <row r="175" spans="9:45" x14ac:dyDescent="0.15">
      <c r="I175" s="64"/>
      <c r="J175" s="64"/>
      <c r="K175" s="64"/>
      <c r="L175" s="64"/>
      <c r="M175" s="64"/>
      <c r="N175" s="64"/>
      <c r="O175" s="64"/>
      <c r="P175" s="64"/>
      <c r="Q175" s="64"/>
      <c r="R175" s="64"/>
      <c r="S175" s="64"/>
      <c r="T175" s="64"/>
      <c r="U175" s="64"/>
      <c r="V175" s="64"/>
      <c r="W175" s="64"/>
      <c r="X175" s="64"/>
      <c r="Y175" s="64"/>
      <c r="Z175" s="64"/>
      <c r="AA175" s="64"/>
      <c r="AB175" s="64"/>
      <c r="AC175" s="64"/>
      <c r="AD175" s="64"/>
      <c r="AE175" s="64"/>
      <c r="AF175" s="64"/>
      <c r="AG175" s="64"/>
      <c r="AH175" s="64"/>
      <c r="AI175" s="64"/>
      <c r="AJ175" s="64"/>
      <c r="AK175" s="64"/>
      <c r="AL175" s="64"/>
      <c r="AM175" s="64"/>
      <c r="AN175" s="64"/>
      <c r="AO175" s="64"/>
      <c r="AP175" s="64"/>
      <c r="AQ175" s="64"/>
      <c r="AR175" s="64"/>
      <c r="AS175" s="64"/>
    </row>
    <row r="176" spans="9:45" x14ac:dyDescent="0.15">
      <c r="I176" s="64"/>
      <c r="J176" s="64"/>
      <c r="K176" s="64"/>
      <c r="L176" s="64"/>
      <c r="M176" s="64"/>
      <c r="N176" s="64"/>
      <c r="O176" s="64"/>
      <c r="P176" s="64"/>
      <c r="Q176" s="64"/>
      <c r="R176" s="64"/>
      <c r="S176" s="64"/>
      <c r="T176" s="64"/>
      <c r="U176" s="64"/>
      <c r="V176" s="64"/>
      <c r="W176" s="64"/>
      <c r="X176" s="64"/>
      <c r="Y176" s="64"/>
      <c r="Z176" s="64"/>
      <c r="AA176" s="64"/>
      <c r="AB176" s="64"/>
      <c r="AC176" s="64"/>
      <c r="AD176" s="64"/>
      <c r="AE176" s="64"/>
      <c r="AF176" s="64"/>
      <c r="AG176" s="64"/>
      <c r="AH176" s="64"/>
      <c r="AI176" s="64"/>
      <c r="AJ176" s="64"/>
      <c r="AK176" s="64"/>
      <c r="AL176" s="64"/>
      <c r="AM176" s="64"/>
      <c r="AN176" s="64"/>
      <c r="AO176" s="64"/>
      <c r="AP176" s="64"/>
      <c r="AQ176" s="64"/>
      <c r="AR176" s="64"/>
      <c r="AS176" s="64"/>
    </row>
    <row r="177" spans="9:45" x14ac:dyDescent="0.15">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4"/>
      <c r="AF177" s="64"/>
      <c r="AG177" s="64"/>
      <c r="AH177" s="64"/>
      <c r="AI177" s="64"/>
      <c r="AJ177" s="64"/>
      <c r="AK177" s="64"/>
      <c r="AL177" s="64"/>
      <c r="AM177" s="64"/>
      <c r="AN177" s="64"/>
      <c r="AO177" s="64"/>
      <c r="AP177" s="64"/>
      <c r="AQ177" s="64"/>
      <c r="AR177" s="64"/>
      <c r="AS177" s="64"/>
    </row>
    <row r="178" spans="9:45" x14ac:dyDescent="0.15">
      <c r="I178" s="64"/>
      <c r="J178" s="64"/>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row>
    <row r="179" spans="9:45" x14ac:dyDescent="0.15">
      <c r="I179" s="64"/>
      <c r="J179" s="64"/>
      <c r="K179" s="64"/>
      <c r="L179" s="64"/>
      <c r="M179" s="64"/>
      <c r="N179" s="64"/>
      <c r="O179" s="64"/>
      <c r="P179" s="64"/>
      <c r="Q179" s="64"/>
      <c r="R179" s="64"/>
      <c r="S179" s="64"/>
      <c r="T179" s="64"/>
      <c r="U179" s="64"/>
      <c r="V179" s="64"/>
      <c r="W179" s="64"/>
      <c r="X179" s="64"/>
      <c r="Y179" s="64"/>
      <c r="Z179" s="64"/>
      <c r="AA179" s="64"/>
      <c r="AB179" s="64"/>
      <c r="AC179" s="64"/>
      <c r="AD179" s="64"/>
      <c r="AE179" s="64"/>
      <c r="AF179" s="64"/>
      <c r="AG179" s="64"/>
      <c r="AH179" s="64"/>
      <c r="AI179" s="64"/>
      <c r="AJ179" s="64"/>
      <c r="AK179" s="64"/>
      <c r="AL179" s="64"/>
      <c r="AM179" s="64"/>
      <c r="AN179" s="64"/>
      <c r="AO179" s="64"/>
      <c r="AP179" s="64"/>
      <c r="AQ179" s="64"/>
      <c r="AR179" s="64"/>
      <c r="AS179" s="64"/>
    </row>
    <row r="180" spans="9:45" x14ac:dyDescent="0.15">
      <c r="I180" s="64"/>
      <c r="J180" s="64"/>
      <c r="K180" s="64"/>
      <c r="L180" s="64"/>
      <c r="M180" s="64"/>
      <c r="N180" s="64"/>
      <c r="O180" s="64"/>
      <c r="P180" s="64"/>
      <c r="Q180" s="64"/>
      <c r="R180" s="64"/>
      <c r="S180" s="64"/>
      <c r="T180" s="64"/>
      <c r="U180" s="64"/>
      <c r="V180" s="64"/>
      <c r="W180" s="64"/>
      <c r="X180" s="64"/>
      <c r="Y180" s="64"/>
      <c r="Z180" s="64"/>
      <c r="AA180" s="64"/>
      <c r="AB180" s="64"/>
      <c r="AC180" s="64"/>
      <c r="AD180" s="64"/>
      <c r="AE180" s="64"/>
      <c r="AF180" s="64"/>
      <c r="AG180" s="64"/>
      <c r="AH180" s="64"/>
      <c r="AI180" s="64"/>
      <c r="AJ180" s="64"/>
      <c r="AK180" s="64"/>
      <c r="AL180" s="64"/>
      <c r="AM180" s="64"/>
      <c r="AN180" s="64"/>
      <c r="AO180" s="64"/>
      <c r="AP180" s="64"/>
      <c r="AQ180" s="64"/>
      <c r="AR180" s="64"/>
      <c r="AS180" s="64"/>
    </row>
    <row r="181" spans="9:45" x14ac:dyDescent="0.15">
      <c r="I181" s="64"/>
      <c r="J181" s="64"/>
      <c r="K181" s="64"/>
      <c r="L181" s="64"/>
      <c r="M181" s="64"/>
      <c r="N181" s="64"/>
      <c r="O181" s="64"/>
      <c r="P181" s="64"/>
      <c r="Q181" s="64"/>
      <c r="R181" s="64"/>
      <c r="S181" s="64"/>
      <c r="T181" s="64"/>
      <c r="U181" s="64"/>
      <c r="V181" s="64"/>
      <c r="W181" s="64"/>
      <c r="X181" s="64"/>
      <c r="Y181" s="64"/>
      <c r="Z181" s="64"/>
      <c r="AA181" s="64"/>
      <c r="AB181" s="64"/>
      <c r="AC181" s="64"/>
      <c r="AD181" s="64"/>
      <c r="AE181" s="64"/>
      <c r="AF181" s="64"/>
      <c r="AG181" s="64"/>
      <c r="AH181" s="64"/>
      <c r="AI181" s="64"/>
      <c r="AJ181" s="64"/>
      <c r="AK181" s="64"/>
      <c r="AL181" s="64"/>
      <c r="AM181" s="64"/>
      <c r="AN181" s="64"/>
      <c r="AO181" s="64"/>
      <c r="AP181" s="64"/>
      <c r="AQ181" s="64"/>
      <c r="AR181" s="64"/>
      <c r="AS181" s="64"/>
    </row>
    <row r="182" spans="9:45" x14ac:dyDescent="0.15">
      <c r="I182" s="64"/>
      <c r="J182" s="64"/>
      <c r="K182" s="64"/>
      <c r="L182" s="64"/>
      <c r="M182" s="64"/>
      <c r="N182" s="64"/>
      <c r="O182" s="64"/>
      <c r="P182" s="64"/>
      <c r="Q182" s="64"/>
      <c r="R182" s="64"/>
      <c r="S182" s="64"/>
      <c r="T182" s="64"/>
      <c r="U182" s="64"/>
      <c r="V182" s="64"/>
      <c r="W182" s="64"/>
      <c r="X182" s="64"/>
      <c r="Y182" s="64"/>
      <c r="Z182" s="64"/>
      <c r="AA182" s="64"/>
      <c r="AB182" s="64"/>
      <c r="AC182" s="64"/>
      <c r="AD182" s="64"/>
      <c r="AE182" s="64"/>
      <c r="AF182" s="64"/>
      <c r="AG182" s="64"/>
      <c r="AH182" s="64"/>
      <c r="AI182" s="64"/>
      <c r="AJ182" s="64"/>
      <c r="AK182" s="64"/>
      <c r="AL182" s="64"/>
      <c r="AM182" s="64"/>
      <c r="AN182" s="64"/>
      <c r="AO182" s="64"/>
      <c r="AP182" s="64"/>
      <c r="AQ182" s="64"/>
      <c r="AR182" s="64"/>
      <c r="AS182" s="64"/>
    </row>
    <row r="183" spans="9:45" x14ac:dyDescent="0.15">
      <c r="I183" s="64"/>
      <c r="J183" s="64"/>
      <c r="K183" s="64"/>
      <c r="L183" s="64"/>
      <c r="M183" s="64"/>
      <c r="N183" s="64"/>
      <c r="O183" s="64"/>
      <c r="P183" s="64"/>
      <c r="Q183" s="64"/>
      <c r="R183" s="64"/>
      <c r="S183" s="64"/>
      <c r="T183" s="64"/>
      <c r="U183" s="64"/>
      <c r="V183" s="64"/>
      <c r="W183" s="64"/>
      <c r="X183" s="64"/>
      <c r="Y183" s="64"/>
      <c r="Z183" s="64"/>
      <c r="AA183" s="64"/>
      <c r="AB183" s="64"/>
      <c r="AC183" s="64"/>
      <c r="AD183" s="64"/>
      <c r="AE183" s="64"/>
      <c r="AF183" s="64"/>
      <c r="AG183" s="64"/>
      <c r="AH183" s="64"/>
      <c r="AI183" s="64"/>
      <c r="AJ183" s="64"/>
      <c r="AK183" s="64"/>
      <c r="AL183" s="64"/>
      <c r="AM183" s="64"/>
      <c r="AN183" s="64"/>
      <c r="AO183" s="64"/>
      <c r="AP183" s="64"/>
      <c r="AQ183" s="64"/>
      <c r="AR183" s="64"/>
      <c r="AS183" s="64"/>
    </row>
    <row r="184" spans="9:45" x14ac:dyDescent="0.15">
      <c r="I184" s="64"/>
      <c r="J184" s="64"/>
      <c r="K184" s="64"/>
      <c r="L184" s="64"/>
      <c r="M184" s="64"/>
      <c r="N184" s="64"/>
      <c r="O184" s="64"/>
      <c r="P184" s="64"/>
      <c r="Q184" s="64"/>
      <c r="R184" s="64"/>
      <c r="S184" s="64"/>
      <c r="T184" s="64"/>
      <c r="U184" s="64"/>
      <c r="V184" s="64"/>
      <c r="W184" s="64"/>
      <c r="X184" s="64"/>
      <c r="Y184" s="64"/>
      <c r="Z184" s="64"/>
      <c r="AA184" s="64"/>
      <c r="AB184" s="64"/>
      <c r="AC184" s="64"/>
      <c r="AD184" s="64"/>
      <c r="AE184" s="64"/>
      <c r="AF184" s="64"/>
      <c r="AG184" s="64"/>
      <c r="AH184" s="64"/>
      <c r="AI184" s="64"/>
      <c r="AJ184" s="64"/>
      <c r="AK184" s="64"/>
      <c r="AL184" s="64"/>
      <c r="AM184" s="64"/>
      <c r="AN184" s="64"/>
      <c r="AO184" s="64"/>
      <c r="AP184" s="64"/>
      <c r="AQ184" s="64"/>
      <c r="AR184" s="64"/>
      <c r="AS184" s="64"/>
    </row>
    <row r="185" spans="9:45" x14ac:dyDescent="0.15">
      <c r="I185" s="64"/>
      <c r="J185" s="64"/>
      <c r="K185" s="64"/>
      <c r="L185" s="64"/>
      <c r="M185" s="64"/>
      <c r="N185" s="64"/>
      <c r="O185" s="64"/>
      <c r="P185" s="64"/>
      <c r="Q185" s="64"/>
      <c r="R185" s="64"/>
      <c r="S185" s="64"/>
      <c r="T185" s="64"/>
      <c r="U185" s="64"/>
      <c r="V185" s="64"/>
      <c r="W185" s="64"/>
      <c r="X185" s="64"/>
      <c r="Y185" s="64"/>
      <c r="Z185" s="64"/>
      <c r="AA185" s="64"/>
      <c r="AB185" s="64"/>
      <c r="AC185" s="64"/>
      <c r="AD185" s="64"/>
      <c r="AE185" s="64"/>
      <c r="AF185" s="64"/>
      <c r="AG185" s="64"/>
      <c r="AH185" s="64"/>
      <c r="AI185" s="64"/>
      <c r="AJ185" s="64"/>
      <c r="AK185" s="64"/>
      <c r="AL185" s="64"/>
      <c r="AM185" s="64"/>
      <c r="AN185" s="64"/>
      <c r="AO185" s="64"/>
      <c r="AP185" s="64"/>
      <c r="AQ185" s="64"/>
      <c r="AR185" s="64"/>
      <c r="AS185" s="64"/>
    </row>
    <row r="186" spans="9:45" x14ac:dyDescent="0.15">
      <c r="I186" s="64"/>
      <c r="J186" s="64"/>
      <c r="K186" s="64"/>
      <c r="L186" s="64"/>
      <c r="M186" s="64"/>
      <c r="N186" s="64"/>
      <c r="O186" s="64"/>
      <c r="P186" s="64"/>
      <c r="Q186" s="64"/>
      <c r="R186" s="64"/>
      <c r="S186" s="64"/>
      <c r="T186" s="64"/>
      <c r="U186" s="64"/>
      <c r="V186" s="64"/>
      <c r="W186" s="64"/>
      <c r="X186" s="64"/>
      <c r="Y186" s="64"/>
      <c r="Z186" s="64"/>
      <c r="AA186" s="64"/>
      <c r="AB186" s="64"/>
      <c r="AC186" s="64"/>
      <c r="AD186" s="64"/>
      <c r="AE186" s="64"/>
      <c r="AF186" s="64"/>
      <c r="AG186" s="64"/>
      <c r="AH186" s="64"/>
      <c r="AI186" s="64"/>
      <c r="AJ186" s="64"/>
      <c r="AK186" s="64"/>
      <c r="AL186" s="64"/>
      <c r="AM186" s="64"/>
      <c r="AN186" s="64"/>
      <c r="AO186" s="64"/>
      <c r="AP186" s="64"/>
      <c r="AQ186" s="64"/>
      <c r="AR186" s="64"/>
      <c r="AS186" s="64"/>
    </row>
    <row r="187" spans="9:45" x14ac:dyDescent="0.15">
      <c r="I187" s="64"/>
      <c r="J187" s="64"/>
      <c r="K187" s="64"/>
      <c r="L187" s="64"/>
      <c r="M187" s="64"/>
      <c r="N187" s="64"/>
      <c r="O187" s="64"/>
      <c r="P187" s="64"/>
      <c r="Q187" s="64"/>
      <c r="R187" s="64"/>
      <c r="S187" s="64"/>
      <c r="T187" s="64"/>
      <c r="U187" s="64"/>
      <c r="V187" s="64"/>
      <c r="W187" s="64"/>
      <c r="X187" s="64"/>
      <c r="Y187" s="64"/>
      <c r="Z187" s="64"/>
      <c r="AA187" s="64"/>
      <c r="AB187" s="64"/>
      <c r="AC187" s="64"/>
      <c r="AD187" s="64"/>
      <c r="AE187" s="64"/>
      <c r="AF187" s="64"/>
      <c r="AG187" s="64"/>
      <c r="AH187" s="64"/>
      <c r="AI187" s="64"/>
      <c r="AJ187" s="64"/>
      <c r="AK187" s="64"/>
      <c r="AL187" s="64"/>
      <c r="AM187" s="64"/>
      <c r="AN187" s="64"/>
      <c r="AO187" s="64"/>
      <c r="AP187" s="64"/>
      <c r="AQ187" s="64"/>
      <c r="AR187" s="64"/>
      <c r="AS187" s="64"/>
    </row>
    <row r="188" spans="9:45" x14ac:dyDescent="0.15">
      <c r="I188" s="64"/>
      <c r="J188" s="64"/>
      <c r="K188" s="64"/>
      <c r="L188" s="64"/>
      <c r="M188" s="64"/>
      <c r="N188" s="64"/>
      <c r="O188" s="64"/>
      <c r="P188" s="64"/>
      <c r="Q188" s="64"/>
      <c r="R188" s="64"/>
      <c r="S188" s="64"/>
      <c r="T188" s="64"/>
      <c r="U188" s="64"/>
      <c r="V188" s="64"/>
      <c r="W188" s="64"/>
      <c r="X188" s="64"/>
      <c r="Y188" s="64"/>
      <c r="Z188" s="64"/>
      <c r="AA188" s="64"/>
      <c r="AB188" s="64"/>
      <c r="AC188" s="64"/>
      <c r="AD188" s="64"/>
      <c r="AE188" s="64"/>
      <c r="AF188" s="64"/>
      <c r="AG188" s="64"/>
      <c r="AH188" s="64"/>
      <c r="AI188" s="64"/>
      <c r="AJ188" s="64"/>
      <c r="AK188" s="64"/>
      <c r="AL188" s="64"/>
      <c r="AM188" s="64"/>
      <c r="AN188" s="64"/>
      <c r="AO188" s="64"/>
      <c r="AP188" s="64"/>
      <c r="AQ188" s="64"/>
      <c r="AR188" s="64"/>
      <c r="AS188" s="64"/>
    </row>
    <row r="189" spans="9:45" x14ac:dyDescent="0.15">
      <c r="I189" s="64"/>
      <c r="J189" s="64"/>
      <c r="K189" s="64"/>
      <c r="L189" s="64"/>
      <c r="M189" s="64"/>
      <c r="N189" s="64"/>
      <c r="O189" s="64"/>
      <c r="P189" s="64"/>
      <c r="Q189" s="64"/>
      <c r="R189" s="64"/>
      <c r="S189" s="64"/>
      <c r="T189" s="64"/>
      <c r="U189" s="64"/>
      <c r="V189" s="64"/>
      <c r="W189" s="64"/>
      <c r="X189" s="64"/>
      <c r="Y189" s="64"/>
      <c r="Z189" s="64"/>
      <c r="AA189" s="64"/>
      <c r="AB189" s="64"/>
      <c r="AC189" s="64"/>
      <c r="AD189" s="64"/>
      <c r="AE189" s="64"/>
      <c r="AF189" s="64"/>
      <c r="AG189" s="64"/>
      <c r="AH189" s="64"/>
      <c r="AI189" s="64"/>
      <c r="AJ189" s="64"/>
      <c r="AK189" s="64"/>
      <c r="AL189" s="64"/>
      <c r="AM189" s="64"/>
      <c r="AN189" s="64"/>
      <c r="AO189" s="64"/>
      <c r="AP189" s="64"/>
      <c r="AQ189" s="64"/>
      <c r="AR189" s="64"/>
      <c r="AS189" s="64"/>
    </row>
    <row r="190" spans="9:45" x14ac:dyDescent="0.15">
      <c r="I190" s="64"/>
      <c r="J190" s="64"/>
      <c r="K190" s="64"/>
      <c r="L190" s="64"/>
      <c r="M190" s="64"/>
      <c r="N190" s="64"/>
      <c r="O190" s="64"/>
      <c r="P190" s="64"/>
      <c r="Q190" s="64"/>
      <c r="R190" s="64"/>
      <c r="S190" s="64"/>
      <c r="T190" s="64"/>
      <c r="U190" s="64"/>
      <c r="V190" s="64"/>
      <c r="W190" s="64"/>
      <c r="X190" s="64"/>
      <c r="Y190" s="64"/>
      <c r="Z190" s="64"/>
      <c r="AA190" s="64"/>
      <c r="AB190" s="64"/>
      <c r="AC190" s="64"/>
      <c r="AD190" s="64"/>
      <c r="AE190" s="64"/>
      <c r="AF190" s="64"/>
      <c r="AG190" s="64"/>
      <c r="AH190" s="64"/>
      <c r="AI190" s="64"/>
      <c r="AJ190" s="64"/>
      <c r="AK190" s="64"/>
      <c r="AL190" s="64"/>
      <c r="AM190" s="64"/>
      <c r="AN190" s="64"/>
      <c r="AO190" s="64"/>
      <c r="AP190" s="64"/>
      <c r="AQ190" s="64"/>
      <c r="AR190" s="64"/>
      <c r="AS190" s="64"/>
    </row>
    <row r="191" spans="9:45" x14ac:dyDescent="0.15">
      <c r="I191" s="64"/>
      <c r="J191" s="64"/>
      <c r="K191" s="64"/>
      <c r="L191" s="64"/>
      <c r="M191" s="64"/>
      <c r="N191" s="64"/>
      <c r="O191" s="64"/>
      <c r="P191" s="64"/>
      <c r="Q191" s="64"/>
      <c r="R191" s="64"/>
      <c r="S191" s="64"/>
      <c r="T191" s="64"/>
      <c r="U191" s="64"/>
      <c r="V191" s="64"/>
      <c r="W191" s="64"/>
      <c r="X191" s="64"/>
      <c r="Y191" s="64"/>
      <c r="Z191" s="64"/>
      <c r="AA191" s="64"/>
      <c r="AB191" s="64"/>
      <c r="AC191" s="64"/>
      <c r="AD191" s="64"/>
      <c r="AE191" s="64"/>
      <c r="AF191" s="64"/>
      <c r="AG191" s="64"/>
      <c r="AH191" s="64"/>
      <c r="AI191" s="64"/>
      <c r="AJ191" s="64"/>
      <c r="AK191" s="64"/>
      <c r="AL191" s="64"/>
      <c r="AM191" s="64"/>
      <c r="AN191" s="64"/>
      <c r="AO191" s="64"/>
      <c r="AP191" s="64"/>
      <c r="AQ191" s="64"/>
      <c r="AR191" s="64"/>
      <c r="AS191" s="64"/>
    </row>
    <row r="192" spans="9:45" x14ac:dyDescent="0.15">
      <c r="I192" s="64"/>
      <c r="J192" s="64"/>
      <c r="K192" s="64"/>
      <c r="L192" s="64"/>
      <c r="M192" s="64"/>
      <c r="N192" s="64"/>
      <c r="O192" s="64"/>
      <c r="P192" s="64"/>
      <c r="Q192" s="64"/>
      <c r="R192" s="64"/>
      <c r="S192" s="64"/>
      <c r="T192" s="64"/>
      <c r="U192" s="64"/>
      <c r="V192" s="64"/>
      <c r="W192" s="64"/>
      <c r="X192" s="64"/>
      <c r="Y192" s="64"/>
      <c r="Z192" s="64"/>
      <c r="AA192" s="64"/>
      <c r="AB192" s="64"/>
      <c r="AC192" s="64"/>
      <c r="AD192" s="64"/>
      <c r="AE192" s="64"/>
      <c r="AF192" s="64"/>
      <c r="AG192" s="64"/>
      <c r="AH192" s="64"/>
      <c r="AI192" s="64"/>
      <c r="AJ192" s="64"/>
      <c r="AK192" s="64"/>
      <c r="AL192" s="64"/>
      <c r="AM192" s="64"/>
      <c r="AN192" s="64"/>
      <c r="AO192" s="64"/>
      <c r="AP192" s="64"/>
      <c r="AQ192" s="64"/>
      <c r="AR192" s="64"/>
      <c r="AS192" s="64"/>
    </row>
    <row r="193" spans="9:45" x14ac:dyDescent="0.15">
      <c r="I193" s="64"/>
      <c r="J193" s="64"/>
      <c r="K193" s="64"/>
      <c r="L193" s="64"/>
      <c r="M193" s="64"/>
      <c r="N193" s="64"/>
      <c r="O193" s="64"/>
      <c r="P193" s="64"/>
      <c r="Q193" s="64"/>
      <c r="R193" s="64"/>
      <c r="S193" s="64"/>
      <c r="T193" s="64"/>
      <c r="U193" s="64"/>
      <c r="V193" s="64"/>
      <c r="W193" s="64"/>
      <c r="X193" s="64"/>
      <c r="Y193" s="64"/>
      <c r="Z193" s="64"/>
      <c r="AA193" s="64"/>
      <c r="AB193" s="64"/>
      <c r="AC193" s="64"/>
      <c r="AD193" s="64"/>
      <c r="AE193" s="64"/>
      <c r="AF193" s="64"/>
      <c r="AG193" s="64"/>
      <c r="AH193" s="64"/>
      <c r="AI193" s="64"/>
      <c r="AJ193" s="64"/>
      <c r="AK193" s="64"/>
      <c r="AL193" s="64"/>
      <c r="AM193" s="64"/>
      <c r="AN193" s="64"/>
      <c r="AO193" s="64"/>
      <c r="AP193" s="64"/>
      <c r="AQ193" s="64"/>
      <c r="AR193" s="64"/>
      <c r="AS193" s="64"/>
    </row>
    <row r="194" spans="9:45" x14ac:dyDescent="0.15">
      <c r="I194" s="64"/>
      <c r="J194" s="64"/>
      <c r="K194" s="64"/>
      <c r="L194" s="64"/>
      <c r="M194" s="64"/>
      <c r="N194" s="64"/>
      <c r="O194" s="64"/>
      <c r="P194" s="64"/>
      <c r="Q194" s="64"/>
      <c r="R194" s="64"/>
      <c r="S194" s="64"/>
      <c r="T194" s="64"/>
      <c r="U194" s="64"/>
      <c r="V194" s="64"/>
      <c r="W194" s="64"/>
      <c r="X194" s="64"/>
      <c r="Y194" s="64"/>
      <c r="Z194" s="64"/>
      <c r="AA194" s="64"/>
      <c r="AB194" s="64"/>
      <c r="AC194" s="64"/>
      <c r="AD194" s="64"/>
      <c r="AE194" s="64"/>
      <c r="AF194" s="64"/>
      <c r="AG194" s="64"/>
      <c r="AH194" s="64"/>
      <c r="AI194" s="64"/>
      <c r="AJ194" s="64"/>
      <c r="AK194" s="64"/>
      <c r="AL194" s="64"/>
      <c r="AM194" s="64"/>
      <c r="AN194" s="64"/>
      <c r="AO194" s="64"/>
      <c r="AP194" s="64"/>
      <c r="AQ194" s="64"/>
      <c r="AR194" s="64"/>
      <c r="AS194" s="64"/>
    </row>
    <row r="195" spans="9:45" x14ac:dyDescent="0.15">
      <c r="I195" s="64"/>
      <c r="J195" s="64"/>
      <c r="K195" s="64"/>
      <c r="L195" s="64"/>
      <c r="M195" s="64"/>
      <c r="N195" s="64"/>
      <c r="O195" s="64"/>
      <c r="P195" s="64"/>
      <c r="Q195" s="64"/>
      <c r="R195" s="64"/>
      <c r="S195" s="64"/>
      <c r="T195" s="64"/>
      <c r="U195" s="64"/>
      <c r="V195" s="64"/>
      <c r="W195" s="64"/>
      <c r="X195" s="64"/>
      <c r="Y195" s="64"/>
      <c r="Z195" s="64"/>
      <c r="AA195" s="64"/>
      <c r="AB195" s="64"/>
      <c r="AC195" s="64"/>
      <c r="AD195" s="64"/>
      <c r="AE195" s="64"/>
      <c r="AF195" s="64"/>
      <c r="AG195" s="64"/>
      <c r="AH195" s="64"/>
      <c r="AI195" s="64"/>
      <c r="AJ195" s="64"/>
      <c r="AK195" s="64"/>
      <c r="AL195" s="64"/>
      <c r="AM195" s="64"/>
      <c r="AN195" s="64"/>
      <c r="AO195" s="64"/>
      <c r="AP195" s="64"/>
      <c r="AQ195" s="64"/>
      <c r="AR195" s="64"/>
      <c r="AS195" s="64"/>
    </row>
    <row r="196" spans="9:45" x14ac:dyDescent="0.15">
      <c r="I196" s="64"/>
      <c r="J196" s="64"/>
      <c r="K196" s="64"/>
      <c r="L196" s="64"/>
      <c r="M196" s="64"/>
      <c r="N196" s="64"/>
      <c r="O196" s="64"/>
      <c r="P196" s="64"/>
      <c r="Q196" s="64"/>
      <c r="R196" s="64"/>
      <c r="S196" s="64"/>
      <c r="T196" s="64"/>
      <c r="U196" s="64"/>
      <c r="V196" s="64"/>
      <c r="W196" s="64"/>
      <c r="X196" s="64"/>
      <c r="Y196" s="64"/>
      <c r="Z196" s="64"/>
      <c r="AA196" s="64"/>
      <c r="AB196" s="64"/>
      <c r="AC196" s="64"/>
      <c r="AD196" s="64"/>
      <c r="AE196" s="64"/>
      <c r="AF196" s="64"/>
      <c r="AG196" s="64"/>
      <c r="AH196" s="64"/>
      <c r="AI196" s="64"/>
      <c r="AJ196" s="64"/>
      <c r="AK196" s="64"/>
      <c r="AL196" s="64"/>
      <c r="AM196" s="64"/>
      <c r="AN196" s="64"/>
      <c r="AO196" s="64"/>
      <c r="AP196" s="64"/>
      <c r="AQ196" s="64"/>
      <c r="AR196" s="64"/>
      <c r="AS196" s="64"/>
    </row>
    <row r="197" spans="9:45" x14ac:dyDescent="0.15">
      <c r="I197" s="64"/>
      <c r="J197" s="64"/>
      <c r="K197" s="64"/>
      <c r="L197" s="64"/>
      <c r="M197" s="64"/>
      <c r="N197" s="64"/>
      <c r="O197" s="64"/>
      <c r="P197" s="64"/>
      <c r="Q197" s="64"/>
      <c r="R197" s="64"/>
      <c r="S197" s="64"/>
      <c r="T197" s="64"/>
      <c r="U197" s="64"/>
      <c r="V197" s="64"/>
      <c r="W197" s="64"/>
      <c r="X197" s="64"/>
      <c r="Y197" s="64"/>
      <c r="Z197" s="64"/>
      <c r="AA197" s="64"/>
      <c r="AB197" s="64"/>
      <c r="AC197" s="64"/>
      <c r="AD197" s="64"/>
      <c r="AE197" s="64"/>
      <c r="AF197" s="64"/>
      <c r="AG197" s="64"/>
      <c r="AH197" s="64"/>
      <c r="AI197" s="64"/>
      <c r="AJ197" s="64"/>
      <c r="AK197" s="64"/>
      <c r="AL197" s="64"/>
      <c r="AM197" s="64"/>
      <c r="AN197" s="64"/>
      <c r="AO197" s="64"/>
      <c r="AP197" s="64"/>
      <c r="AQ197" s="64"/>
      <c r="AR197" s="64"/>
      <c r="AS197" s="64"/>
    </row>
    <row r="198" spans="9:45" x14ac:dyDescent="0.15">
      <c r="I198" s="64"/>
      <c r="J198" s="64"/>
      <c r="K198" s="64"/>
      <c r="L198" s="64"/>
      <c r="M198" s="64"/>
      <c r="N198" s="64"/>
      <c r="O198" s="64"/>
      <c r="P198" s="64"/>
      <c r="Q198" s="64"/>
      <c r="R198" s="64"/>
      <c r="S198" s="64"/>
      <c r="T198" s="64"/>
      <c r="U198" s="64"/>
      <c r="V198" s="64"/>
      <c r="W198" s="64"/>
      <c r="X198" s="64"/>
      <c r="Y198" s="64"/>
      <c r="Z198" s="64"/>
      <c r="AA198" s="64"/>
      <c r="AB198" s="64"/>
      <c r="AC198" s="64"/>
      <c r="AD198" s="64"/>
      <c r="AE198" s="64"/>
      <c r="AF198" s="64"/>
      <c r="AG198" s="64"/>
      <c r="AH198" s="64"/>
      <c r="AI198" s="64"/>
      <c r="AJ198" s="64"/>
      <c r="AK198" s="64"/>
      <c r="AL198" s="64"/>
      <c r="AM198" s="64"/>
      <c r="AN198" s="64"/>
      <c r="AO198" s="64"/>
      <c r="AP198" s="64"/>
      <c r="AQ198" s="64"/>
      <c r="AR198" s="64"/>
      <c r="AS198" s="64"/>
    </row>
    <row r="199" spans="9:45" x14ac:dyDescent="0.15">
      <c r="I199" s="64"/>
      <c r="J199" s="64"/>
      <c r="K199" s="64"/>
      <c r="L199" s="64"/>
      <c r="M199" s="64"/>
      <c r="N199" s="64"/>
      <c r="O199" s="64"/>
      <c r="P199" s="64"/>
      <c r="Q199" s="64"/>
      <c r="R199" s="64"/>
      <c r="S199" s="64"/>
      <c r="T199" s="64"/>
      <c r="U199" s="64"/>
      <c r="V199" s="64"/>
      <c r="W199" s="64"/>
      <c r="X199" s="64"/>
      <c r="Y199" s="64"/>
      <c r="Z199" s="64"/>
      <c r="AA199" s="64"/>
      <c r="AB199" s="64"/>
      <c r="AC199" s="64"/>
      <c r="AD199" s="64"/>
      <c r="AE199" s="64"/>
      <c r="AF199" s="64"/>
      <c r="AG199" s="64"/>
      <c r="AH199" s="64"/>
      <c r="AI199" s="64"/>
      <c r="AJ199" s="64"/>
      <c r="AK199" s="64"/>
      <c r="AL199" s="64"/>
      <c r="AM199" s="64"/>
      <c r="AN199" s="64"/>
      <c r="AO199" s="64"/>
      <c r="AP199" s="64"/>
      <c r="AQ199" s="64"/>
      <c r="AR199" s="64"/>
      <c r="AS199" s="64"/>
    </row>
    <row r="200" spans="9:45" x14ac:dyDescent="0.15">
      <c r="I200" s="64"/>
      <c r="J200" s="64"/>
      <c r="K200" s="64"/>
      <c r="L200" s="64"/>
      <c r="M200" s="64"/>
      <c r="N200" s="64"/>
      <c r="O200" s="64"/>
      <c r="P200" s="64"/>
      <c r="Q200" s="64"/>
      <c r="R200" s="64"/>
      <c r="S200" s="64"/>
      <c r="T200" s="64"/>
      <c r="U200" s="64"/>
      <c r="V200" s="64"/>
      <c r="W200" s="64"/>
      <c r="X200" s="64"/>
      <c r="Y200" s="64"/>
      <c r="Z200" s="64"/>
      <c r="AA200" s="64"/>
      <c r="AB200" s="64"/>
      <c r="AC200" s="64"/>
      <c r="AD200" s="64"/>
      <c r="AE200" s="64"/>
      <c r="AF200" s="64"/>
      <c r="AG200" s="64"/>
      <c r="AH200" s="64"/>
      <c r="AI200" s="64"/>
      <c r="AJ200" s="64"/>
      <c r="AK200" s="64"/>
      <c r="AL200" s="64"/>
      <c r="AM200" s="64"/>
      <c r="AN200" s="64"/>
      <c r="AO200" s="64"/>
      <c r="AP200" s="64"/>
      <c r="AQ200" s="64"/>
      <c r="AR200" s="64"/>
      <c r="AS200" s="64"/>
    </row>
    <row r="201" spans="9:45" x14ac:dyDescent="0.15">
      <c r="I201" s="64"/>
      <c r="J201" s="64"/>
      <c r="K201" s="64"/>
      <c r="L201" s="64"/>
      <c r="M201" s="64"/>
      <c r="N201" s="64"/>
      <c r="O201" s="64"/>
      <c r="P201" s="64"/>
      <c r="Q201" s="64"/>
      <c r="R201" s="64"/>
      <c r="S201" s="64"/>
      <c r="T201" s="64"/>
      <c r="U201" s="64"/>
      <c r="V201" s="64"/>
      <c r="W201" s="64"/>
      <c r="X201" s="64"/>
      <c r="Y201" s="64"/>
      <c r="Z201" s="64"/>
      <c r="AA201" s="64"/>
      <c r="AB201" s="64"/>
      <c r="AC201" s="64"/>
      <c r="AD201" s="64"/>
      <c r="AE201" s="64"/>
      <c r="AF201" s="64"/>
      <c r="AG201" s="64"/>
      <c r="AH201" s="64"/>
      <c r="AI201" s="64"/>
      <c r="AJ201" s="64"/>
      <c r="AK201" s="64"/>
      <c r="AL201" s="64"/>
      <c r="AM201" s="64"/>
      <c r="AN201" s="64"/>
      <c r="AO201" s="64"/>
      <c r="AP201" s="64"/>
      <c r="AQ201" s="64"/>
      <c r="AR201" s="64"/>
      <c r="AS201" s="64"/>
    </row>
    <row r="202" spans="9:45" x14ac:dyDescent="0.15">
      <c r="I202" s="64"/>
      <c r="J202" s="64"/>
      <c r="K202" s="64"/>
      <c r="L202" s="64"/>
      <c r="M202" s="64"/>
      <c r="N202" s="64"/>
      <c r="O202" s="64"/>
      <c r="P202" s="64"/>
      <c r="Q202" s="64"/>
      <c r="R202" s="64"/>
      <c r="S202" s="64"/>
      <c r="T202" s="64"/>
      <c r="U202" s="64"/>
      <c r="V202" s="64"/>
      <c r="W202" s="64"/>
      <c r="X202" s="64"/>
      <c r="Y202" s="64"/>
      <c r="Z202" s="64"/>
      <c r="AA202" s="64"/>
      <c r="AB202" s="64"/>
      <c r="AC202" s="64"/>
      <c r="AD202" s="64"/>
      <c r="AE202" s="64"/>
      <c r="AF202" s="64"/>
      <c r="AG202" s="64"/>
      <c r="AH202" s="64"/>
      <c r="AI202" s="64"/>
      <c r="AJ202" s="64"/>
      <c r="AK202" s="64"/>
      <c r="AL202" s="64"/>
      <c r="AM202" s="64"/>
      <c r="AN202" s="64"/>
      <c r="AO202" s="64"/>
      <c r="AP202" s="64"/>
      <c r="AQ202" s="64"/>
      <c r="AR202" s="64"/>
      <c r="AS202" s="64"/>
    </row>
    <row r="203" spans="9:45" x14ac:dyDescent="0.15">
      <c r="I203" s="64"/>
      <c r="J203" s="64"/>
      <c r="K203" s="64"/>
      <c r="L203" s="64"/>
      <c r="M203" s="64"/>
      <c r="N203" s="64"/>
      <c r="O203" s="64"/>
      <c r="P203" s="64"/>
      <c r="Q203" s="64"/>
      <c r="R203" s="64"/>
      <c r="S203" s="64"/>
      <c r="T203" s="64"/>
      <c r="U203" s="64"/>
      <c r="V203" s="64"/>
      <c r="W203" s="64"/>
      <c r="X203" s="64"/>
      <c r="Y203" s="64"/>
      <c r="Z203" s="64"/>
      <c r="AA203" s="64"/>
      <c r="AB203" s="64"/>
      <c r="AC203" s="64"/>
      <c r="AD203" s="64"/>
      <c r="AE203" s="64"/>
      <c r="AF203" s="64"/>
      <c r="AG203" s="64"/>
      <c r="AH203" s="64"/>
      <c r="AI203" s="64"/>
      <c r="AJ203" s="64"/>
      <c r="AK203" s="64"/>
      <c r="AL203" s="64"/>
      <c r="AM203" s="64"/>
      <c r="AN203" s="64"/>
      <c r="AO203" s="64"/>
      <c r="AP203" s="64"/>
      <c r="AQ203" s="64"/>
      <c r="AR203" s="64"/>
      <c r="AS203" s="64"/>
    </row>
    <row r="204" spans="9:45" x14ac:dyDescent="0.15">
      <c r="I204" s="64"/>
      <c r="J204" s="64"/>
      <c r="K204" s="64"/>
      <c r="L204" s="64"/>
      <c r="M204" s="64"/>
      <c r="N204" s="64"/>
      <c r="O204" s="64"/>
      <c r="P204" s="64"/>
      <c r="Q204" s="64"/>
      <c r="R204" s="64"/>
      <c r="S204" s="64"/>
      <c r="T204" s="64"/>
      <c r="U204" s="64"/>
      <c r="V204" s="64"/>
      <c r="W204" s="64"/>
      <c r="X204" s="64"/>
      <c r="Y204" s="64"/>
      <c r="Z204" s="64"/>
      <c r="AA204" s="64"/>
      <c r="AB204" s="64"/>
      <c r="AC204" s="64"/>
      <c r="AD204" s="64"/>
      <c r="AE204" s="64"/>
      <c r="AF204" s="64"/>
      <c r="AG204" s="64"/>
      <c r="AH204" s="64"/>
      <c r="AI204" s="64"/>
      <c r="AJ204" s="64"/>
      <c r="AK204" s="64"/>
      <c r="AL204" s="64"/>
      <c r="AM204" s="64"/>
      <c r="AN204" s="64"/>
      <c r="AO204" s="64"/>
      <c r="AP204" s="64"/>
      <c r="AQ204" s="64"/>
      <c r="AR204" s="64"/>
      <c r="AS204" s="64"/>
    </row>
    <row r="205" spans="9:45" x14ac:dyDescent="0.15">
      <c r="I205" s="64"/>
      <c r="J205" s="64"/>
      <c r="K205" s="64"/>
      <c r="L205" s="64"/>
      <c r="M205" s="64"/>
      <c r="N205" s="64"/>
      <c r="O205" s="64"/>
      <c r="P205" s="64"/>
      <c r="Q205" s="64"/>
      <c r="R205" s="64"/>
      <c r="S205" s="64"/>
      <c r="T205" s="64"/>
      <c r="U205" s="64"/>
      <c r="V205" s="64"/>
      <c r="W205" s="64"/>
      <c r="X205" s="64"/>
      <c r="Y205" s="64"/>
      <c r="Z205" s="64"/>
      <c r="AA205" s="64"/>
      <c r="AB205" s="64"/>
      <c r="AC205" s="64"/>
      <c r="AD205" s="64"/>
      <c r="AE205" s="64"/>
      <c r="AF205" s="64"/>
      <c r="AG205" s="64"/>
      <c r="AH205" s="64"/>
      <c r="AI205" s="64"/>
      <c r="AJ205" s="64"/>
      <c r="AK205" s="64"/>
      <c r="AL205" s="64"/>
      <c r="AM205" s="64"/>
      <c r="AN205" s="64"/>
      <c r="AO205" s="64"/>
      <c r="AP205" s="64"/>
      <c r="AQ205" s="64"/>
      <c r="AR205" s="64"/>
      <c r="AS205" s="64"/>
    </row>
    <row r="206" spans="9:45" x14ac:dyDescent="0.15">
      <c r="I206" s="64"/>
      <c r="J206" s="64"/>
      <c r="K206" s="64"/>
      <c r="L206" s="64"/>
      <c r="M206" s="64"/>
      <c r="N206" s="64"/>
      <c r="O206" s="64"/>
      <c r="P206" s="64"/>
      <c r="Q206" s="64"/>
      <c r="R206" s="64"/>
      <c r="S206" s="64"/>
      <c r="T206" s="64"/>
      <c r="U206" s="64"/>
      <c r="V206" s="64"/>
      <c r="W206" s="64"/>
      <c r="X206" s="64"/>
      <c r="Y206" s="64"/>
      <c r="Z206" s="64"/>
      <c r="AA206" s="64"/>
      <c r="AB206" s="64"/>
      <c r="AC206" s="64"/>
      <c r="AD206" s="64"/>
      <c r="AE206" s="64"/>
      <c r="AF206" s="64"/>
      <c r="AG206" s="64"/>
      <c r="AH206" s="64"/>
      <c r="AI206" s="64"/>
      <c r="AJ206" s="64"/>
      <c r="AK206" s="64"/>
      <c r="AL206" s="64"/>
      <c r="AM206" s="64"/>
      <c r="AN206" s="64"/>
      <c r="AO206" s="64"/>
      <c r="AP206" s="64"/>
      <c r="AQ206" s="64"/>
      <c r="AR206" s="64"/>
      <c r="AS206" s="64"/>
    </row>
    <row r="207" spans="9:45" x14ac:dyDescent="0.15">
      <c r="I207" s="64"/>
      <c r="J207" s="64"/>
      <c r="K207" s="64"/>
      <c r="L207" s="64"/>
      <c r="M207" s="64"/>
      <c r="N207" s="64"/>
      <c r="O207" s="64"/>
      <c r="P207" s="64"/>
      <c r="Q207" s="64"/>
      <c r="R207" s="64"/>
      <c r="S207" s="64"/>
      <c r="T207" s="64"/>
      <c r="U207" s="64"/>
      <c r="V207" s="64"/>
      <c r="W207" s="64"/>
      <c r="X207" s="64"/>
      <c r="Y207" s="64"/>
      <c r="Z207" s="64"/>
      <c r="AA207" s="64"/>
      <c r="AB207" s="64"/>
      <c r="AC207" s="64"/>
      <c r="AD207" s="64"/>
      <c r="AE207" s="64"/>
      <c r="AF207" s="64"/>
      <c r="AG207" s="64"/>
      <c r="AH207" s="64"/>
      <c r="AI207" s="64"/>
      <c r="AJ207" s="64"/>
      <c r="AK207" s="64"/>
      <c r="AL207" s="64"/>
      <c r="AM207" s="64"/>
      <c r="AN207" s="64"/>
      <c r="AO207" s="64"/>
      <c r="AP207" s="64"/>
      <c r="AQ207" s="64"/>
      <c r="AR207" s="64"/>
      <c r="AS207" s="64"/>
    </row>
    <row r="208" spans="9:45" x14ac:dyDescent="0.15">
      <c r="I208" s="64"/>
      <c r="J208" s="64"/>
      <c r="K208" s="64"/>
      <c r="L208" s="64"/>
      <c r="M208" s="64"/>
      <c r="N208" s="64"/>
      <c r="O208" s="64"/>
      <c r="P208" s="64"/>
      <c r="Q208" s="64"/>
      <c r="R208" s="64"/>
      <c r="S208" s="64"/>
      <c r="T208" s="64"/>
      <c r="U208" s="64"/>
      <c r="V208" s="64"/>
      <c r="W208" s="64"/>
      <c r="X208" s="64"/>
      <c r="Y208" s="64"/>
      <c r="Z208" s="64"/>
      <c r="AA208" s="64"/>
      <c r="AB208" s="64"/>
      <c r="AC208" s="64"/>
      <c r="AD208" s="64"/>
      <c r="AE208" s="64"/>
      <c r="AF208" s="64"/>
      <c r="AG208" s="64"/>
      <c r="AH208" s="64"/>
      <c r="AI208" s="64"/>
      <c r="AJ208" s="64"/>
      <c r="AK208" s="64"/>
      <c r="AL208" s="64"/>
      <c r="AM208" s="64"/>
      <c r="AN208" s="64"/>
      <c r="AO208" s="64"/>
      <c r="AP208" s="64"/>
      <c r="AQ208" s="64"/>
      <c r="AR208" s="64"/>
      <c r="AS208" s="64"/>
    </row>
    <row r="209" spans="9:45" x14ac:dyDescent="0.15">
      <c r="I209" s="64"/>
      <c r="J209" s="64"/>
      <c r="K209" s="64"/>
      <c r="L209" s="64"/>
      <c r="M209" s="64"/>
      <c r="N209" s="64"/>
      <c r="O209" s="64"/>
      <c r="P209" s="64"/>
      <c r="Q209" s="64"/>
      <c r="R209" s="64"/>
      <c r="S209" s="64"/>
      <c r="T209" s="64"/>
      <c r="U209" s="64"/>
      <c r="V209" s="64"/>
      <c r="W209" s="64"/>
      <c r="X209" s="64"/>
      <c r="Y209" s="64"/>
      <c r="Z209" s="64"/>
      <c r="AA209" s="64"/>
      <c r="AB209" s="64"/>
      <c r="AC209" s="64"/>
      <c r="AD209" s="64"/>
      <c r="AE209" s="64"/>
      <c r="AF209" s="64"/>
      <c r="AG209" s="64"/>
      <c r="AH209" s="64"/>
      <c r="AI209" s="64"/>
      <c r="AJ209" s="64"/>
      <c r="AK209" s="64"/>
      <c r="AL209" s="64"/>
      <c r="AM209" s="64"/>
      <c r="AN209" s="64"/>
      <c r="AO209" s="64"/>
      <c r="AP209" s="64"/>
      <c r="AQ209" s="64"/>
      <c r="AR209" s="64"/>
      <c r="AS209" s="64"/>
    </row>
    <row r="210" spans="9:45" x14ac:dyDescent="0.15">
      <c r="I210" s="64"/>
      <c r="J210" s="64"/>
      <c r="K210" s="64"/>
      <c r="L210" s="64"/>
      <c r="M210" s="64"/>
      <c r="N210" s="64"/>
      <c r="O210" s="64"/>
      <c r="P210" s="64"/>
      <c r="Q210" s="64"/>
      <c r="R210" s="64"/>
      <c r="S210" s="64"/>
      <c r="T210" s="64"/>
      <c r="U210" s="64"/>
      <c r="V210" s="64"/>
      <c r="W210" s="64"/>
      <c r="X210" s="64"/>
      <c r="Y210" s="64"/>
      <c r="Z210" s="64"/>
      <c r="AA210" s="64"/>
      <c r="AB210" s="64"/>
      <c r="AC210" s="64"/>
      <c r="AD210" s="64"/>
      <c r="AE210" s="64"/>
      <c r="AF210" s="64"/>
      <c r="AG210" s="64"/>
      <c r="AH210" s="64"/>
      <c r="AI210" s="64"/>
      <c r="AJ210" s="64"/>
      <c r="AK210" s="64"/>
      <c r="AL210" s="64"/>
      <c r="AM210" s="64"/>
      <c r="AN210" s="64"/>
      <c r="AO210" s="64"/>
      <c r="AP210" s="64"/>
      <c r="AQ210" s="64"/>
      <c r="AR210" s="64"/>
      <c r="AS210" s="64"/>
    </row>
    <row r="211" spans="9:45" x14ac:dyDescent="0.15">
      <c r="I211" s="64"/>
      <c r="J211" s="64"/>
      <c r="K211" s="64"/>
      <c r="L211" s="64"/>
      <c r="M211" s="64"/>
      <c r="N211" s="64"/>
      <c r="O211" s="64"/>
      <c r="P211" s="64"/>
      <c r="Q211" s="64"/>
      <c r="R211" s="64"/>
      <c r="S211" s="64"/>
      <c r="T211" s="64"/>
      <c r="U211" s="64"/>
      <c r="V211" s="64"/>
      <c r="W211" s="64"/>
      <c r="X211" s="64"/>
      <c r="Y211" s="64"/>
      <c r="Z211" s="64"/>
      <c r="AA211" s="64"/>
      <c r="AB211" s="64"/>
      <c r="AC211" s="64"/>
      <c r="AD211" s="64"/>
      <c r="AE211" s="64"/>
      <c r="AF211" s="64"/>
      <c r="AG211" s="64"/>
      <c r="AH211" s="64"/>
      <c r="AI211" s="64"/>
      <c r="AJ211" s="64"/>
      <c r="AK211" s="64"/>
      <c r="AL211" s="64"/>
      <c r="AM211" s="64"/>
      <c r="AN211" s="64"/>
      <c r="AO211" s="64"/>
      <c r="AP211" s="64"/>
      <c r="AQ211" s="64"/>
      <c r="AR211" s="64"/>
      <c r="AS211" s="64"/>
    </row>
    <row r="212" spans="9:45" x14ac:dyDescent="0.15">
      <c r="I212" s="64"/>
      <c r="J212" s="64"/>
      <c r="K212" s="64"/>
      <c r="L212" s="64"/>
      <c r="M212" s="64"/>
      <c r="N212" s="64"/>
      <c r="O212" s="64"/>
      <c r="P212" s="64"/>
      <c r="Q212" s="64"/>
      <c r="R212" s="64"/>
      <c r="S212" s="64"/>
      <c r="T212" s="64"/>
      <c r="U212" s="64"/>
      <c r="V212" s="64"/>
      <c r="W212" s="64"/>
      <c r="X212" s="64"/>
      <c r="Y212" s="64"/>
      <c r="Z212" s="64"/>
      <c r="AA212" s="64"/>
      <c r="AB212" s="64"/>
      <c r="AC212" s="64"/>
      <c r="AD212" s="64"/>
      <c r="AE212" s="64"/>
      <c r="AF212" s="64"/>
      <c r="AG212" s="64"/>
      <c r="AH212" s="64"/>
      <c r="AI212" s="64"/>
      <c r="AJ212" s="64"/>
      <c r="AK212" s="64"/>
      <c r="AL212" s="64"/>
      <c r="AM212" s="64"/>
      <c r="AN212" s="64"/>
      <c r="AO212" s="64"/>
      <c r="AP212" s="64"/>
      <c r="AQ212" s="64"/>
      <c r="AR212" s="64"/>
      <c r="AS212" s="64"/>
    </row>
    <row r="213" spans="9:45" x14ac:dyDescent="0.15">
      <c r="I213" s="64"/>
      <c r="J213" s="64"/>
      <c r="K213" s="64"/>
      <c r="L213" s="64"/>
      <c r="M213" s="64"/>
      <c r="N213" s="64"/>
      <c r="O213" s="64"/>
      <c r="P213" s="64"/>
      <c r="Q213" s="64"/>
      <c r="R213" s="64"/>
      <c r="S213" s="64"/>
      <c r="T213" s="64"/>
      <c r="U213" s="64"/>
      <c r="V213" s="64"/>
      <c r="W213" s="64"/>
      <c r="X213" s="64"/>
      <c r="Y213" s="64"/>
      <c r="Z213" s="64"/>
      <c r="AA213" s="64"/>
      <c r="AB213" s="64"/>
      <c r="AC213" s="64"/>
      <c r="AD213" s="64"/>
      <c r="AE213" s="64"/>
      <c r="AF213" s="64"/>
      <c r="AG213" s="64"/>
      <c r="AH213" s="64"/>
      <c r="AI213" s="64"/>
      <c r="AJ213" s="64"/>
      <c r="AK213" s="64"/>
      <c r="AL213" s="64"/>
      <c r="AM213" s="64"/>
      <c r="AN213" s="64"/>
      <c r="AO213" s="64"/>
      <c r="AP213" s="64"/>
      <c r="AQ213" s="64"/>
      <c r="AR213" s="64"/>
      <c r="AS213" s="64"/>
    </row>
    <row r="214" spans="9:45" x14ac:dyDescent="0.15">
      <c r="I214" s="64"/>
      <c r="J214" s="64"/>
      <c r="K214" s="64"/>
      <c r="L214" s="64"/>
      <c r="M214" s="64"/>
      <c r="N214" s="64"/>
      <c r="O214" s="64"/>
      <c r="P214" s="64"/>
      <c r="Q214" s="64"/>
      <c r="R214" s="64"/>
      <c r="S214" s="64"/>
      <c r="T214" s="64"/>
      <c r="U214" s="64"/>
      <c r="V214" s="64"/>
      <c r="W214" s="64"/>
      <c r="X214" s="64"/>
      <c r="Y214" s="64"/>
      <c r="Z214" s="64"/>
      <c r="AA214" s="64"/>
      <c r="AB214" s="64"/>
      <c r="AC214" s="64"/>
      <c r="AD214" s="64"/>
      <c r="AE214" s="64"/>
      <c r="AF214" s="64"/>
      <c r="AG214" s="64"/>
      <c r="AH214" s="64"/>
      <c r="AI214" s="64"/>
      <c r="AJ214" s="64"/>
      <c r="AK214" s="64"/>
      <c r="AL214" s="64"/>
      <c r="AM214" s="64"/>
      <c r="AN214" s="64"/>
      <c r="AO214" s="64"/>
      <c r="AP214" s="64"/>
      <c r="AQ214" s="64"/>
      <c r="AR214" s="64"/>
      <c r="AS214" s="64"/>
    </row>
    <row r="215" spans="9:45" x14ac:dyDescent="0.15">
      <c r="I215" s="64"/>
      <c r="J215" s="64"/>
      <c r="K215" s="64"/>
      <c r="L215" s="64"/>
      <c r="M215" s="64"/>
      <c r="N215" s="64"/>
      <c r="O215" s="64"/>
      <c r="P215" s="64"/>
      <c r="Q215" s="64"/>
      <c r="R215" s="64"/>
      <c r="S215" s="64"/>
      <c r="T215" s="64"/>
      <c r="U215" s="64"/>
      <c r="V215" s="64"/>
      <c r="W215" s="64"/>
      <c r="X215" s="64"/>
      <c r="Y215" s="64"/>
      <c r="Z215" s="64"/>
      <c r="AA215" s="64"/>
      <c r="AB215" s="64"/>
      <c r="AC215" s="64"/>
      <c r="AD215" s="64"/>
      <c r="AE215" s="64"/>
      <c r="AF215" s="64"/>
      <c r="AG215" s="64"/>
      <c r="AH215" s="64"/>
      <c r="AI215" s="64"/>
      <c r="AJ215" s="64"/>
      <c r="AK215" s="64"/>
      <c r="AL215" s="64"/>
      <c r="AM215" s="64"/>
      <c r="AN215" s="64"/>
      <c r="AO215" s="64"/>
      <c r="AP215" s="64"/>
      <c r="AQ215" s="64"/>
      <c r="AR215" s="64"/>
      <c r="AS215" s="64"/>
    </row>
    <row r="216" spans="9:45" x14ac:dyDescent="0.15">
      <c r="I216" s="64"/>
      <c r="J216" s="64"/>
      <c r="K216" s="64"/>
      <c r="L216" s="64"/>
      <c r="M216" s="64"/>
      <c r="N216" s="64"/>
      <c r="O216" s="64"/>
      <c r="P216" s="64"/>
      <c r="Q216" s="64"/>
      <c r="R216" s="64"/>
      <c r="S216" s="64"/>
      <c r="T216" s="64"/>
      <c r="U216" s="64"/>
      <c r="V216" s="64"/>
      <c r="W216" s="64"/>
      <c r="X216" s="64"/>
      <c r="Y216" s="64"/>
      <c r="Z216" s="64"/>
      <c r="AA216" s="64"/>
      <c r="AB216" s="64"/>
      <c r="AC216" s="64"/>
      <c r="AD216" s="64"/>
      <c r="AE216" s="64"/>
      <c r="AF216" s="64"/>
      <c r="AG216" s="64"/>
      <c r="AH216" s="64"/>
      <c r="AI216" s="64"/>
      <c r="AJ216" s="64"/>
      <c r="AK216" s="64"/>
      <c r="AL216" s="64"/>
      <c r="AM216" s="64"/>
      <c r="AN216" s="64"/>
      <c r="AO216" s="64"/>
      <c r="AP216" s="64"/>
      <c r="AQ216" s="64"/>
      <c r="AR216" s="64"/>
      <c r="AS216" s="64"/>
    </row>
    <row r="217" spans="9:45" x14ac:dyDescent="0.15">
      <c r="I217" s="64"/>
      <c r="J217" s="64"/>
      <c r="K217" s="64"/>
      <c r="L217" s="64"/>
      <c r="M217" s="64"/>
      <c r="N217" s="64"/>
      <c r="O217" s="64"/>
      <c r="P217" s="64"/>
      <c r="Q217" s="64"/>
      <c r="R217" s="64"/>
      <c r="S217" s="64"/>
      <c r="T217" s="64"/>
      <c r="U217" s="64"/>
      <c r="V217" s="64"/>
      <c r="W217" s="64"/>
      <c r="X217" s="64"/>
      <c r="Y217" s="64"/>
      <c r="Z217" s="64"/>
      <c r="AA217" s="64"/>
      <c r="AB217" s="64"/>
      <c r="AC217" s="64"/>
      <c r="AD217" s="64"/>
      <c r="AE217" s="64"/>
      <c r="AF217" s="64"/>
      <c r="AG217" s="64"/>
      <c r="AH217" s="64"/>
      <c r="AI217" s="64"/>
      <c r="AJ217" s="64"/>
      <c r="AK217" s="64"/>
      <c r="AL217" s="64"/>
      <c r="AM217" s="64"/>
      <c r="AN217" s="64"/>
      <c r="AO217" s="64"/>
      <c r="AP217" s="64"/>
      <c r="AQ217" s="64"/>
      <c r="AR217" s="64"/>
      <c r="AS217" s="64"/>
    </row>
    <row r="218" spans="9:45" x14ac:dyDescent="0.15">
      <c r="I218" s="64"/>
      <c r="J218" s="64"/>
      <c r="K218" s="64"/>
      <c r="L218" s="64"/>
      <c r="M218" s="64"/>
      <c r="N218" s="64"/>
      <c r="O218" s="64"/>
      <c r="P218" s="64"/>
      <c r="Q218" s="64"/>
      <c r="R218" s="64"/>
      <c r="S218" s="64"/>
      <c r="T218" s="64"/>
      <c r="U218" s="64"/>
      <c r="V218" s="64"/>
      <c r="W218" s="64"/>
      <c r="X218" s="64"/>
      <c r="Y218" s="64"/>
      <c r="Z218" s="64"/>
      <c r="AA218" s="64"/>
      <c r="AB218" s="64"/>
      <c r="AC218" s="64"/>
      <c r="AD218" s="64"/>
      <c r="AE218" s="64"/>
      <c r="AF218" s="64"/>
      <c r="AG218" s="64"/>
      <c r="AH218" s="64"/>
      <c r="AI218" s="64"/>
      <c r="AJ218" s="64"/>
      <c r="AK218" s="64"/>
      <c r="AL218" s="64"/>
      <c r="AM218" s="64"/>
      <c r="AN218" s="64"/>
      <c r="AO218" s="64"/>
      <c r="AP218" s="64"/>
      <c r="AQ218" s="64"/>
      <c r="AR218" s="64"/>
      <c r="AS218" s="64"/>
    </row>
    <row r="219" spans="9:45" x14ac:dyDescent="0.15">
      <c r="I219" s="64"/>
      <c r="J219" s="64"/>
      <c r="K219" s="64"/>
      <c r="L219" s="64"/>
      <c r="M219" s="64"/>
      <c r="N219" s="64"/>
      <c r="O219" s="64"/>
      <c r="P219" s="64"/>
      <c r="Q219" s="64"/>
      <c r="R219" s="64"/>
      <c r="S219" s="64"/>
      <c r="T219" s="64"/>
      <c r="U219" s="64"/>
      <c r="V219" s="64"/>
      <c r="W219" s="64"/>
      <c r="X219" s="64"/>
      <c r="Y219" s="64"/>
      <c r="Z219" s="64"/>
      <c r="AA219" s="64"/>
      <c r="AB219" s="64"/>
      <c r="AC219" s="64"/>
      <c r="AD219" s="64"/>
      <c r="AE219" s="64"/>
      <c r="AF219" s="64"/>
      <c r="AG219" s="64"/>
      <c r="AH219" s="64"/>
      <c r="AI219" s="64"/>
      <c r="AJ219" s="64"/>
      <c r="AK219" s="64"/>
      <c r="AL219" s="64"/>
      <c r="AM219" s="64"/>
      <c r="AN219" s="64"/>
      <c r="AO219" s="64"/>
      <c r="AP219" s="64"/>
      <c r="AQ219" s="64"/>
      <c r="AR219" s="64"/>
      <c r="AS219" s="64"/>
    </row>
    <row r="220" spans="9:45" x14ac:dyDescent="0.15">
      <c r="I220" s="64"/>
      <c r="J220" s="64"/>
      <c r="K220" s="64"/>
      <c r="L220" s="64"/>
      <c r="M220" s="64"/>
      <c r="N220" s="64"/>
      <c r="O220" s="64"/>
      <c r="P220" s="64"/>
      <c r="Q220" s="64"/>
      <c r="R220" s="64"/>
      <c r="S220" s="64"/>
      <c r="T220" s="64"/>
      <c r="U220" s="64"/>
      <c r="V220" s="64"/>
      <c r="W220" s="64"/>
      <c r="X220" s="64"/>
      <c r="Y220" s="64"/>
      <c r="Z220" s="64"/>
      <c r="AA220" s="64"/>
      <c r="AB220" s="64"/>
      <c r="AC220" s="64"/>
      <c r="AD220" s="64"/>
      <c r="AE220" s="64"/>
      <c r="AF220" s="64"/>
      <c r="AG220" s="64"/>
      <c r="AH220" s="64"/>
      <c r="AI220" s="64"/>
      <c r="AJ220" s="64"/>
      <c r="AK220" s="64"/>
      <c r="AL220" s="64"/>
      <c r="AM220" s="64"/>
      <c r="AN220" s="64"/>
      <c r="AO220" s="64"/>
      <c r="AP220" s="64"/>
      <c r="AQ220" s="64"/>
      <c r="AR220" s="64"/>
      <c r="AS220" s="64"/>
    </row>
    <row r="221" spans="9:45" x14ac:dyDescent="0.15">
      <c r="I221" s="64"/>
      <c r="J221" s="64"/>
      <c r="K221" s="64"/>
      <c r="L221" s="64"/>
      <c r="M221" s="64"/>
      <c r="N221" s="64"/>
      <c r="O221" s="64"/>
      <c r="P221" s="64"/>
      <c r="Q221" s="64"/>
      <c r="R221" s="64"/>
      <c r="S221" s="64"/>
      <c r="T221" s="64"/>
      <c r="U221" s="64"/>
      <c r="V221" s="64"/>
      <c r="W221" s="64"/>
      <c r="X221" s="64"/>
      <c r="Y221" s="64"/>
      <c r="Z221" s="64"/>
      <c r="AA221" s="64"/>
      <c r="AB221" s="64"/>
      <c r="AC221" s="64"/>
      <c r="AD221" s="64"/>
      <c r="AE221" s="64"/>
      <c r="AF221" s="64"/>
      <c r="AG221" s="64"/>
      <c r="AH221" s="64"/>
      <c r="AI221" s="64"/>
      <c r="AJ221" s="64"/>
      <c r="AK221" s="64"/>
      <c r="AL221" s="64"/>
      <c r="AM221" s="64"/>
      <c r="AN221" s="64"/>
      <c r="AO221" s="64"/>
      <c r="AP221" s="64"/>
      <c r="AQ221" s="64"/>
      <c r="AR221" s="64"/>
      <c r="AS221" s="64"/>
    </row>
    <row r="222" spans="9:45" x14ac:dyDescent="0.15">
      <c r="I222" s="64"/>
      <c r="J222" s="64"/>
      <c r="K222" s="64"/>
      <c r="L222" s="64"/>
      <c r="M222" s="64"/>
      <c r="N222" s="64"/>
      <c r="O222" s="64"/>
      <c r="P222" s="64"/>
      <c r="Q222" s="64"/>
      <c r="R222" s="64"/>
      <c r="S222" s="64"/>
      <c r="T222" s="64"/>
      <c r="U222" s="64"/>
      <c r="V222" s="64"/>
      <c r="W222" s="64"/>
      <c r="X222" s="64"/>
      <c r="Y222" s="64"/>
      <c r="Z222" s="64"/>
      <c r="AA222" s="64"/>
      <c r="AB222" s="64"/>
      <c r="AC222" s="64"/>
      <c r="AD222" s="64"/>
      <c r="AE222" s="64"/>
      <c r="AF222" s="64"/>
      <c r="AG222" s="64"/>
      <c r="AH222" s="64"/>
      <c r="AI222" s="64"/>
      <c r="AJ222" s="64"/>
      <c r="AK222" s="64"/>
      <c r="AL222" s="64"/>
      <c r="AM222" s="64"/>
      <c r="AN222" s="64"/>
      <c r="AO222" s="64"/>
      <c r="AP222" s="64"/>
      <c r="AQ222" s="64"/>
      <c r="AR222" s="64"/>
      <c r="AS222" s="64"/>
    </row>
    <row r="223" spans="9:45" x14ac:dyDescent="0.15">
      <c r="I223" s="64"/>
      <c r="J223" s="64"/>
      <c r="K223" s="64"/>
      <c r="L223" s="64"/>
      <c r="M223" s="64"/>
      <c r="N223" s="64"/>
      <c r="O223" s="64"/>
      <c r="P223" s="64"/>
      <c r="Q223" s="64"/>
      <c r="R223" s="64"/>
      <c r="S223" s="64"/>
      <c r="T223" s="64"/>
      <c r="U223" s="64"/>
      <c r="V223" s="64"/>
      <c r="W223" s="64"/>
      <c r="X223" s="64"/>
      <c r="Y223" s="64"/>
      <c r="Z223" s="64"/>
      <c r="AA223" s="64"/>
      <c r="AB223" s="64"/>
      <c r="AC223" s="64"/>
      <c r="AD223" s="64"/>
      <c r="AE223" s="64"/>
      <c r="AF223" s="64"/>
      <c r="AG223" s="64"/>
      <c r="AH223" s="64"/>
      <c r="AI223" s="64"/>
      <c r="AJ223" s="64"/>
      <c r="AK223" s="64"/>
      <c r="AL223" s="64"/>
      <c r="AM223" s="64"/>
      <c r="AN223" s="64"/>
      <c r="AO223" s="64"/>
      <c r="AP223" s="64"/>
      <c r="AQ223" s="64"/>
      <c r="AR223" s="64"/>
      <c r="AS223" s="64"/>
    </row>
    <row r="224" spans="9:45" x14ac:dyDescent="0.15">
      <c r="I224" s="64"/>
      <c r="J224" s="64"/>
      <c r="K224" s="64"/>
      <c r="L224" s="64"/>
      <c r="M224" s="64"/>
      <c r="N224" s="64"/>
      <c r="O224" s="64"/>
      <c r="P224" s="64"/>
      <c r="Q224" s="64"/>
      <c r="R224" s="64"/>
      <c r="S224" s="64"/>
      <c r="T224" s="64"/>
      <c r="U224" s="64"/>
      <c r="V224" s="64"/>
      <c r="W224" s="64"/>
      <c r="X224" s="64"/>
      <c r="Y224" s="64"/>
      <c r="Z224" s="64"/>
      <c r="AA224" s="64"/>
      <c r="AB224" s="64"/>
      <c r="AC224" s="64"/>
      <c r="AD224" s="64"/>
      <c r="AE224" s="64"/>
      <c r="AF224" s="64"/>
      <c r="AG224" s="64"/>
      <c r="AH224" s="64"/>
      <c r="AI224" s="64"/>
      <c r="AJ224" s="64"/>
      <c r="AK224" s="64"/>
      <c r="AL224" s="64"/>
      <c r="AM224" s="64"/>
      <c r="AN224" s="64"/>
      <c r="AO224" s="64"/>
      <c r="AP224" s="64"/>
      <c r="AQ224" s="64"/>
      <c r="AR224" s="64"/>
      <c r="AS224" s="64"/>
    </row>
    <row r="225" spans="9:45" x14ac:dyDescent="0.15">
      <c r="I225" s="64"/>
      <c r="J225" s="64"/>
      <c r="K225" s="64"/>
      <c r="L225" s="64"/>
      <c r="M225" s="64"/>
      <c r="N225" s="64"/>
      <c r="O225" s="64"/>
      <c r="P225" s="64"/>
      <c r="Q225" s="64"/>
      <c r="R225" s="64"/>
      <c r="S225" s="64"/>
      <c r="T225" s="64"/>
      <c r="U225" s="64"/>
      <c r="V225" s="64"/>
      <c r="W225" s="64"/>
      <c r="X225" s="64"/>
      <c r="Y225" s="64"/>
      <c r="Z225" s="64"/>
      <c r="AA225" s="64"/>
      <c r="AB225" s="64"/>
      <c r="AC225" s="64"/>
      <c r="AD225" s="64"/>
      <c r="AE225" s="64"/>
      <c r="AF225" s="64"/>
      <c r="AG225" s="64"/>
      <c r="AH225" s="64"/>
      <c r="AI225" s="64"/>
      <c r="AJ225" s="64"/>
      <c r="AK225" s="64"/>
      <c r="AL225" s="64"/>
      <c r="AM225" s="64"/>
      <c r="AN225" s="64"/>
      <c r="AO225" s="64"/>
      <c r="AP225" s="64"/>
      <c r="AQ225" s="64"/>
      <c r="AR225" s="64"/>
      <c r="AS225" s="64"/>
    </row>
    <row r="226" spans="9:45" x14ac:dyDescent="0.15">
      <c r="I226" s="64"/>
      <c r="J226" s="64"/>
      <c r="K226" s="64"/>
      <c r="L226" s="64"/>
      <c r="M226" s="64"/>
      <c r="N226" s="64"/>
      <c r="O226" s="64"/>
      <c r="P226" s="64"/>
      <c r="Q226" s="64"/>
      <c r="R226" s="64"/>
      <c r="S226" s="64"/>
      <c r="T226" s="64"/>
      <c r="U226" s="64"/>
      <c r="V226" s="64"/>
      <c r="W226" s="64"/>
      <c r="X226" s="64"/>
      <c r="Y226" s="64"/>
      <c r="Z226" s="64"/>
      <c r="AA226" s="64"/>
      <c r="AB226" s="64"/>
      <c r="AC226" s="64"/>
      <c r="AD226" s="64"/>
      <c r="AE226" s="64"/>
      <c r="AF226" s="64"/>
      <c r="AG226" s="64"/>
      <c r="AH226" s="64"/>
      <c r="AI226" s="64"/>
      <c r="AJ226" s="64"/>
      <c r="AK226" s="64"/>
      <c r="AL226" s="64"/>
      <c r="AM226" s="64"/>
      <c r="AN226" s="64"/>
      <c r="AO226" s="64"/>
      <c r="AP226" s="64"/>
      <c r="AQ226" s="64"/>
      <c r="AR226" s="64"/>
      <c r="AS226" s="64"/>
    </row>
    <row r="227" spans="9:45" x14ac:dyDescent="0.15">
      <c r="I227" s="64"/>
      <c r="J227" s="64"/>
      <c r="K227" s="64"/>
      <c r="L227" s="64"/>
      <c r="M227" s="64"/>
      <c r="N227" s="64"/>
      <c r="O227" s="64"/>
      <c r="P227" s="64"/>
      <c r="Q227" s="64"/>
      <c r="R227" s="64"/>
      <c r="S227" s="64"/>
      <c r="T227" s="64"/>
      <c r="U227" s="64"/>
      <c r="V227" s="64"/>
      <c r="W227" s="64"/>
      <c r="X227" s="64"/>
      <c r="Y227" s="64"/>
      <c r="Z227" s="64"/>
      <c r="AA227" s="64"/>
      <c r="AB227" s="64"/>
      <c r="AC227" s="64"/>
      <c r="AD227" s="64"/>
      <c r="AE227" s="64"/>
      <c r="AF227" s="64"/>
      <c r="AG227" s="64"/>
      <c r="AH227" s="64"/>
      <c r="AI227" s="64"/>
      <c r="AJ227" s="64"/>
      <c r="AK227" s="64"/>
      <c r="AL227" s="64"/>
      <c r="AM227" s="64"/>
      <c r="AN227" s="64"/>
      <c r="AO227" s="64"/>
      <c r="AP227" s="64"/>
      <c r="AQ227" s="64"/>
      <c r="AR227" s="64"/>
      <c r="AS227" s="64"/>
    </row>
    <row r="228" spans="9:45" x14ac:dyDescent="0.15">
      <c r="I228" s="64"/>
      <c r="J228" s="64"/>
      <c r="K228" s="64"/>
      <c r="L228" s="64"/>
      <c r="M228" s="64"/>
      <c r="N228" s="64"/>
      <c r="O228" s="64"/>
      <c r="P228" s="64"/>
      <c r="Q228" s="64"/>
      <c r="R228" s="64"/>
      <c r="S228" s="64"/>
      <c r="T228" s="64"/>
      <c r="U228" s="64"/>
      <c r="V228" s="64"/>
      <c r="W228" s="64"/>
      <c r="X228" s="64"/>
      <c r="Y228" s="64"/>
      <c r="Z228" s="64"/>
      <c r="AA228" s="64"/>
      <c r="AB228" s="64"/>
      <c r="AC228" s="64"/>
      <c r="AD228" s="64"/>
      <c r="AE228" s="64"/>
      <c r="AF228" s="64"/>
      <c r="AG228" s="64"/>
      <c r="AH228" s="64"/>
      <c r="AI228" s="64"/>
      <c r="AJ228" s="64"/>
      <c r="AK228" s="64"/>
      <c r="AL228" s="64"/>
      <c r="AM228" s="64"/>
      <c r="AN228" s="64"/>
      <c r="AO228" s="64"/>
      <c r="AP228" s="64"/>
      <c r="AQ228" s="64"/>
      <c r="AR228" s="64"/>
      <c r="AS228" s="64"/>
    </row>
    <row r="229" spans="9:45" x14ac:dyDescent="0.15">
      <c r="I229" s="64"/>
      <c r="J229" s="64"/>
      <c r="K229" s="64"/>
      <c r="L229" s="64"/>
      <c r="M229" s="64"/>
      <c r="N229" s="64"/>
      <c r="O229" s="64"/>
      <c r="P229" s="64"/>
      <c r="Q229" s="64"/>
      <c r="R229" s="64"/>
      <c r="S229" s="64"/>
      <c r="T229" s="64"/>
      <c r="U229" s="64"/>
      <c r="V229" s="64"/>
      <c r="W229" s="64"/>
      <c r="X229" s="64"/>
      <c r="Y229" s="64"/>
      <c r="Z229" s="64"/>
      <c r="AA229" s="64"/>
      <c r="AB229" s="64"/>
      <c r="AC229" s="64"/>
      <c r="AD229" s="64"/>
      <c r="AE229" s="64"/>
      <c r="AF229" s="64"/>
      <c r="AG229" s="64"/>
      <c r="AH229" s="64"/>
      <c r="AI229" s="64"/>
      <c r="AJ229" s="64"/>
      <c r="AK229" s="64"/>
      <c r="AL229" s="64"/>
      <c r="AM229" s="64"/>
      <c r="AN229" s="64"/>
      <c r="AO229" s="64"/>
      <c r="AP229" s="64"/>
      <c r="AQ229" s="64"/>
      <c r="AR229" s="64"/>
      <c r="AS229" s="64"/>
    </row>
    <row r="230" spans="9:45" x14ac:dyDescent="0.15">
      <c r="I230" s="64"/>
      <c r="J230" s="64"/>
      <c r="K230" s="64"/>
      <c r="L230" s="64"/>
      <c r="M230" s="64"/>
      <c r="N230" s="64"/>
      <c r="O230" s="64"/>
      <c r="P230" s="64"/>
      <c r="Q230" s="64"/>
      <c r="R230" s="64"/>
      <c r="S230" s="64"/>
      <c r="T230" s="64"/>
      <c r="U230" s="64"/>
      <c r="V230" s="64"/>
      <c r="W230" s="64"/>
      <c r="X230" s="64"/>
      <c r="Y230" s="64"/>
      <c r="Z230" s="64"/>
      <c r="AA230" s="64"/>
      <c r="AB230" s="64"/>
      <c r="AC230" s="64"/>
      <c r="AD230" s="64"/>
      <c r="AE230" s="64"/>
      <c r="AF230" s="64"/>
      <c r="AG230" s="64"/>
      <c r="AH230" s="64"/>
      <c r="AI230" s="64"/>
      <c r="AJ230" s="64"/>
      <c r="AK230" s="64"/>
      <c r="AL230" s="64"/>
      <c r="AM230" s="64"/>
      <c r="AN230" s="64"/>
      <c r="AO230" s="64"/>
      <c r="AP230" s="64"/>
      <c r="AQ230" s="64"/>
      <c r="AR230" s="64"/>
      <c r="AS230" s="64"/>
    </row>
    <row r="231" spans="9:45" x14ac:dyDescent="0.15">
      <c r="I231" s="64"/>
      <c r="J231" s="64"/>
      <c r="K231" s="64"/>
      <c r="L231" s="64"/>
      <c r="M231" s="64"/>
      <c r="N231" s="64"/>
      <c r="O231" s="64"/>
      <c r="P231" s="64"/>
      <c r="Q231" s="64"/>
      <c r="R231" s="64"/>
      <c r="S231" s="64"/>
      <c r="T231" s="64"/>
      <c r="U231" s="64"/>
      <c r="V231" s="64"/>
      <c r="W231" s="64"/>
      <c r="X231" s="64"/>
      <c r="Y231" s="64"/>
      <c r="Z231" s="64"/>
      <c r="AA231" s="64"/>
      <c r="AB231" s="64"/>
      <c r="AC231" s="64"/>
      <c r="AD231" s="64"/>
      <c r="AE231" s="64"/>
      <c r="AF231" s="64"/>
      <c r="AG231" s="64"/>
      <c r="AH231" s="64"/>
      <c r="AI231" s="64"/>
      <c r="AJ231" s="64"/>
      <c r="AK231" s="64"/>
      <c r="AL231" s="64"/>
      <c r="AM231" s="64"/>
      <c r="AN231" s="64"/>
      <c r="AO231" s="64"/>
      <c r="AP231" s="64"/>
      <c r="AQ231" s="64"/>
      <c r="AR231" s="64"/>
      <c r="AS231" s="64"/>
    </row>
    <row r="232" spans="9:45" x14ac:dyDescent="0.15">
      <c r="I232" s="64"/>
      <c r="J232" s="64"/>
      <c r="K232" s="64"/>
      <c r="L232" s="64"/>
      <c r="M232" s="64"/>
      <c r="N232" s="64"/>
      <c r="O232" s="64"/>
      <c r="P232" s="64"/>
      <c r="Q232" s="64"/>
      <c r="R232" s="64"/>
      <c r="S232" s="64"/>
      <c r="T232" s="64"/>
      <c r="U232" s="64"/>
      <c r="V232" s="64"/>
      <c r="W232" s="64"/>
      <c r="X232" s="64"/>
      <c r="Y232" s="64"/>
      <c r="Z232" s="64"/>
      <c r="AA232" s="64"/>
      <c r="AB232" s="64"/>
      <c r="AC232" s="64"/>
      <c r="AD232" s="64"/>
      <c r="AE232" s="64"/>
      <c r="AF232" s="64"/>
      <c r="AG232" s="64"/>
      <c r="AH232" s="64"/>
      <c r="AI232" s="64"/>
      <c r="AJ232" s="64"/>
      <c r="AK232" s="64"/>
      <c r="AL232" s="64"/>
      <c r="AM232" s="64"/>
      <c r="AN232" s="64"/>
      <c r="AO232" s="64"/>
      <c r="AP232" s="64"/>
      <c r="AQ232" s="64"/>
      <c r="AR232" s="64"/>
      <c r="AS232" s="64"/>
    </row>
    <row r="233" spans="9:45" x14ac:dyDescent="0.15">
      <c r="I233" s="64"/>
      <c r="J233" s="64"/>
      <c r="K233" s="64"/>
      <c r="L233" s="64"/>
      <c r="M233" s="64"/>
      <c r="N233" s="64"/>
      <c r="O233" s="64"/>
      <c r="P233" s="64"/>
      <c r="Q233" s="64"/>
      <c r="R233" s="64"/>
      <c r="S233" s="64"/>
      <c r="T233" s="64"/>
      <c r="U233" s="64"/>
      <c r="V233" s="64"/>
      <c r="W233" s="64"/>
      <c r="X233" s="64"/>
      <c r="Y233" s="64"/>
      <c r="Z233" s="64"/>
      <c r="AA233" s="64"/>
      <c r="AB233" s="64"/>
      <c r="AC233" s="64"/>
      <c r="AD233" s="64"/>
      <c r="AE233" s="64"/>
      <c r="AF233" s="64"/>
      <c r="AG233" s="64"/>
      <c r="AH233" s="64"/>
      <c r="AI233" s="64"/>
      <c r="AJ233" s="64"/>
      <c r="AK233" s="64"/>
      <c r="AL233" s="64"/>
      <c r="AM233" s="64"/>
      <c r="AN233" s="64"/>
      <c r="AO233" s="64"/>
      <c r="AP233" s="64"/>
      <c r="AQ233" s="64"/>
      <c r="AR233" s="64"/>
      <c r="AS233" s="64"/>
    </row>
    <row r="234" spans="9:45" x14ac:dyDescent="0.15">
      <c r="I234" s="64"/>
      <c r="J234" s="64"/>
      <c r="K234" s="64"/>
      <c r="L234" s="64"/>
      <c r="M234" s="64"/>
      <c r="N234" s="64"/>
      <c r="O234" s="64"/>
      <c r="P234" s="64"/>
      <c r="Q234" s="64"/>
      <c r="R234" s="64"/>
      <c r="S234" s="64"/>
      <c r="T234" s="64"/>
      <c r="U234" s="64"/>
      <c r="V234" s="64"/>
      <c r="W234" s="64"/>
      <c r="X234" s="64"/>
      <c r="Y234" s="64"/>
      <c r="Z234" s="64"/>
      <c r="AA234" s="64"/>
      <c r="AB234" s="64"/>
      <c r="AC234" s="64"/>
      <c r="AD234" s="64"/>
      <c r="AE234" s="64"/>
      <c r="AF234" s="64"/>
      <c r="AG234" s="64"/>
      <c r="AH234" s="64"/>
      <c r="AI234" s="64"/>
      <c r="AJ234" s="64"/>
      <c r="AK234" s="64"/>
      <c r="AL234" s="64"/>
      <c r="AM234" s="64"/>
      <c r="AN234" s="64"/>
      <c r="AO234" s="64"/>
      <c r="AP234" s="64"/>
      <c r="AQ234" s="64"/>
      <c r="AR234" s="64"/>
      <c r="AS234" s="64"/>
    </row>
    <row r="235" spans="9:45" x14ac:dyDescent="0.15">
      <c r="I235" s="64"/>
      <c r="J235" s="64"/>
      <c r="K235" s="64"/>
      <c r="L235" s="64"/>
      <c r="M235" s="64"/>
      <c r="N235" s="64"/>
      <c r="O235" s="64"/>
      <c r="P235" s="64"/>
      <c r="Q235" s="64"/>
      <c r="R235" s="64"/>
      <c r="S235" s="64"/>
      <c r="T235" s="64"/>
      <c r="U235" s="64"/>
      <c r="V235" s="64"/>
      <c r="W235" s="64"/>
      <c r="X235" s="64"/>
      <c r="Y235" s="64"/>
      <c r="Z235" s="64"/>
      <c r="AA235" s="64"/>
      <c r="AB235" s="64"/>
      <c r="AC235" s="64"/>
      <c r="AD235" s="64"/>
      <c r="AE235" s="64"/>
      <c r="AF235" s="64"/>
      <c r="AG235" s="64"/>
      <c r="AH235" s="64"/>
      <c r="AI235" s="64"/>
      <c r="AJ235" s="64"/>
      <c r="AK235" s="64"/>
      <c r="AL235" s="64"/>
      <c r="AM235" s="64"/>
      <c r="AN235" s="64"/>
      <c r="AO235" s="64"/>
      <c r="AP235" s="64"/>
      <c r="AQ235" s="64"/>
      <c r="AR235" s="64"/>
      <c r="AS235" s="64"/>
    </row>
    <row r="236" spans="9:45" x14ac:dyDescent="0.15">
      <c r="I236" s="64"/>
      <c r="J236" s="64"/>
      <c r="K236" s="64"/>
      <c r="L236" s="64"/>
      <c r="M236" s="64"/>
      <c r="N236" s="64"/>
      <c r="O236" s="64"/>
      <c r="P236" s="64"/>
      <c r="Q236" s="64"/>
      <c r="R236" s="64"/>
      <c r="S236" s="64"/>
      <c r="T236" s="64"/>
      <c r="U236" s="64"/>
      <c r="V236" s="64"/>
      <c r="W236" s="64"/>
      <c r="X236" s="64"/>
      <c r="Y236" s="64"/>
      <c r="Z236" s="64"/>
      <c r="AA236" s="64"/>
      <c r="AB236" s="64"/>
      <c r="AC236" s="64"/>
      <c r="AD236" s="64"/>
      <c r="AE236" s="64"/>
      <c r="AF236" s="64"/>
      <c r="AG236" s="64"/>
      <c r="AH236" s="64"/>
      <c r="AI236" s="64"/>
      <c r="AJ236" s="64"/>
      <c r="AK236" s="64"/>
      <c r="AL236" s="64"/>
      <c r="AM236" s="64"/>
      <c r="AN236" s="64"/>
      <c r="AO236" s="64"/>
      <c r="AP236" s="64"/>
      <c r="AQ236" s="64"/>
      <c r="AR236" s="64"/>
      <c r="AS236" s="64"/>
    </row>
    <row r="237" spans="9:45" x14ac:dyDescent="0.15">
      <c r="I237" s="64"/>
      <c r="J237" s="64"/>
      <c r="K237" s="64"/>
      <c r="L237" s="64"/>
      <c r="M237" s="64"/>
      <c r="N237" s="64"/>
      <c r="O237" s="64"/>
      <c r="P237" s="64"/>
      <c r="Q237" s="64"/>
      <c r="R237" s="64"/>
      <c r="S237" s="64"/>
      <c r="T237" s="64"/>
      <c r="U237" s="64"/>
      <c r="V237" s="64"/>
      <c r="W237" s="64"/>
      <c r="X237" s="64"/>
      <c r="Y237" s="64"/>
      <c r="Z237" s="64"/>
      <c r="AA237" s="64"/>
      <c r="AB237" s="64"/>
      <c r="AC237" s="64"/>
      <c r="AD237" s="64"/>
      <c r="AE237" s="64"/>
      <c r="AF237" s="64"/>
      <c r="AG237" s="64"/>
      <c r="AH237" s="64"/>
      <c r="AI237" s="64"/>
      <c r="AJ237" s="64"/>
      <c r="AK237" s="64"/>
      <c r="AL237" s="64"/>
      <c r="AM237" s="64"/>
      <c r="AN237" s="64"/>
      <c r="AO237" s="64"/>
      <c r="AP237" s="64"/>
      <c r="AQ237" s="64"/>
      <c r="AR237" s="64"/>
      <c r="AS237" s="64"/>
    </row>
    <row r="238" spans="9:45" x14ac:dyDescent="0.15">
      <c r="I238" s="64"/>
      <c r="J238" s="64"/>
      <c r="K238" s="64"/>
      <c r="L238" s="64"/>
      <c r="M238" s="64"/>
      <c r="N238" s="64"/>
      <c r="O238" s="64"/>
      <c r="P238" s="64"/>
      <c r="Q238" s="64"/>
      <c r="R238" s="64"/>
      <c r="S238" s="64"/>
      <c r="T238" s="64"/>
      <c r="U238" s="64"/>
      <c r="V238" s="64"/>
      <c r="W238" s="64"/>
      <c r="X238" s="64"/>
      <c r="Y238" s="64"/>
      <c r="Z238" s="64"/>
      <c r="AA238" s="64"/>
      <c r="AB238" s="64"/>
      <c r="AC238" s="64"/>
      <c r="AD238" s="64"/>
      <c r="AE238" s="64"/>
      <c r="AF238" s="64"/>
      <c r="AG238" s="64"/>
      <c r="AH238" s="64"/>
      <c r="AI238" s="64"/>
      <c r="AJ238" s="64"/>
      <c r="AK238" s="64"/>
      <c r="AL238" s="64"/>
      <c r="AM238" s="64"/>
      <c r="AN238" s="64"/>
      <c r="AO238" s="64"/>
      <c r="AP238" s="64"/>
      <c r="AQ238" s="64"/>
      <c r="AR238" s="64"/>
      <c r="AS238" s="64"/>
    </row>
    <row r="239" spans="9:45" x14ac:dyDescent="0.15">
      <c r="I239" s="64"/>
      <c r="J239" s="64"/>
      <c r="K239" s="64"/>
      <c r="L239" s="64"/>
      <c r="M239" s="64"/>
      <c r="N239" s="64"/>
      <c r="O239" s="64"/>
      <c r="P239" s="64"/>
      <c r="Q239" s="64"/>
      <c r="R239" s="64"/>
      <c r="S239" s="64"/>
      <c r="T239" s="64"/>
      <c r="U239" s="64"/>
      <c r="V239" s="64"/>
      <c r="W239" s="64"/>
      <c r="X239" s="64"/>
      <c r="Y239" s="64"/>
      <c r="Z239" s="64"/>
      <c r="AA239" s="64"/>
      <c r="AB239" s="64"/>
      <c r="AC239" s="64"/>
      <c r="AD239" s="64"/>
      <c r="AE239" s="64"/>
      <c r="AF239" s="64"/>
      <c r="AG239" s="64"/>
      <c r="AH239" s="64"/>
      <c r="AI239" s="64"/>
      <c r="AJ239" s="64"/>
      <c r="AK239" s="64"/>
      <c r="AL239" s="64"/>
      <c r="AM239" s="64"/>
      <c r="AN239" s="64"/>
      <c r="AO239" s="64"/>
      <c r="AP239" s="64"/>
      <c r="AQ239" s="64"/>
      <c r="AR239" s="64"/>
      <c r="AS239" s="64"/>
    </row>
    <row r="240" spans="9:45" x14ac:dyDescent="0.15">
      <c r="I240" s="64"/>
      <c r="J240" s="64"/>
      <c r="K240" s="64"/>
      <c r="L240" s="64"/>
      <c r="M240" s="64"/>
      <c r="N240" s="64"/>
      <c r="O240" s="64"/>
      <c r="P240" s="64"/>
      <c r="Q240" s="64"/>
      <c r="R240" s="64"/>
      <c r="S240" s="64"/>
      <c r="T240" s="64"/>
      <c r="U240" s="64"/>
      <c r="V240" s="64"/>
      <c r="W240" s="64"/>
      <c r="X240" s="64"/>
      <c r="Y240" s="64"/>
      <c r="Z240" s="64"/>
      <c r="AA240" s="64"/>
      <c r="AB240" s="64"/>
      <c r="AC240" s="64"/>
      <c r="AD240" s="64"/>
      <c r="AE240" s="64"/>
      <c r="AF240" s="64"/>
      <c r="AG240" s="64"/>
      <c r="AH240" s="64"/>
      <c r="AI240" s="64"/>
      <c r="AJ240" s="64"/>
      <c r="AK240" s="64"/>
      <c r="AL240" s="64"/>
      <c r="AM240" s="64"/>
      <c r="AN240" s="64"/>
      <c r="AO240" s="64"/>
      <c r="AP240" s="64"/>
      <c r="AQ240" s="64"/>
      <c r="AR240" s="64"/>
      <c r="AS240" s="64"/>
    </row>
    <row r="241" spans="9:45" x14ac:dyDescent="0.15">
      <c r="I241" s="64"/>
      <c r="J241" s="64"/>
      <c r="K241" s="64"/>
      <c r="L241" s="64"/>
      <c r="M241" s="64"/>
      <c r="N241" s="64"/>
      <c r="O241" s="64"/>
      <c r="P241" s="64"/>
      <c r="Q241" s="64"/>
      <c r="R241" s="64"/>
      <c r="S241" s="64"/>
      <c r="T241" s="64"/>
      <c r="U241" s="64"/>
      <c r="V241" s="64"/>
      <c r="W241" s="64"/>
      <c r="X241" s="64"/>
      <c r="Y241" s="64"/>
      <c r="Z241" s="64"/>
      <c r="AA241" s="64"/>
      <c r="AB241" s="64"/>
      <c r="AC241" s="64"/>
      <c r="AD241" s="64"/>
      <c r="AE241" s="64"/>
      <c r="AF241" s="64"/>
      <c r="AG241" s="64"/>
      <c r="AH241" s="64"/>
      <c r="AI241" s="64"/>
      <c r="AJ241" s="64"/>
      <c r="AK241" s="64"/>
      <c r="AL241" s="64"/>
      <c r="AM241" s="64"/>
      <c r="AN241" s="64"/>
      <c r="AO241" s="64"/>
      <c r="AP241" s="64"/>
      <c r="AQ241" s="64"/>
      <c r="AR241" s="64"/>
      <c r="AS241" s="64"/>
    </row>
    <row r="242" spans="9:45" x14ac:dyDescent="0.15">
      <c r="I242" s="64"/>
      <c r="J242" s="64"/>
      <c r="K242" s="64"/>
      <c r="L242" s="64"/>
      <c r="M242" s="64"/>
      <c r="N242" s="64"/>
      <c r="O242" s="64"/>
      <c r="P242" s="64"/>
      <c r="Q242" s="64"/>
      <c r="R242" s="64"/>
      <c r="S242" s="64"/>
      <c r="T242" s="64"/>
      <c r="U242" s="64"/>
      <c r="V242" s="64"/>
      <c r="W242" s="64"/>
      <c r="X242" s="64"/>
      <c r="Y242" s="64"/>
      <c r="Z242" s="64"/>
      <c r="AA242" s="64"/>
      <c r="AB242" s="64"/>
      <c r="AC242" s="64"/>
      <c r="AD242" s="64"/>
      <c r="AE242" s="64"/>
      <c r="AF242" s="64"/>
      <c r="AG242" s="64"/>
      <c r="AH242" s="64"/>
      <c r="AI242" s="64"/>
      <c r="AJ242" s="64"/>
      <c r="AK242" s="64"/>
      <c r="AL242" s="64"/>
      <c r="AM242" s="64"/>
      <c r="AN242" s="64"/>
      <c r="AO242" s="64"/>
      <c r="AP242" s="64"/>
      <c r="AQ242" s="64"/>
      <c r="AR242" s="64"/>
      <c r="AS242" s="64"/>
    </row>
    <row r="243" spans="9:45" x14ac:dyDescent="0.15">
      <c r="I243" s="64"/>
      <c r="J243" s="64"/>
      <c r="K243" s="64"/>
      <c r="L243" s="64"/>
      <c r="M243" s="64"/>
      <c r="N243" s="64"/>
      <c r="O243" s="64"/>
      <c r="P243" s="64"/>
      <c r="Q243" s="64"/>
      <c r="R243" s="64"/>
      <c r="S243" s="64"/>
      <c r="T243" s="64"/>
      <c r="U243" s="64"/>
      <c r="V243" s="64"/>
      <c r="W243" s="64"/>
      <c r="X243" s="64"/>
      <c r="Y243" s="64"/>
      <c r="Z243" s="64"/>
      <c r="AA243" s="64"/>
      <c r="AB243" s="64"/>
      <c r="AC243" s="64"/>
      <c r="AD243" s="64"/>
      <c r="AE243" s="64"/>
      <c r="AF243" s="64"/>
      <c r="AG243" s="64"/>
      <c r="AH243" s="64"/>
      <c r="AI243" s="64"/>
      <c r="AJ243" s="64"/>
      <c r="AK243" s="64"/>
      <c r="AL243" s="64"/>
      <c r="AM243" s="64"/>
      <c r="AN243" s="64"/>
      <c r="AO243" s="64"/>
      <c r="AP243" s="64"/>
      <c r="AQ243" s="64"/>
      <c r="AR243" s="64"/>
      <c r="AS243" s="64"/>
    </row>
    <row r="244" spans="9:45" x14ac:dyDescent="0.15">
      <c r="I244" s="64"/>
      <c r="J244" s="64"/>
      <c r="K244" s="64"/>
      <c r="L244" s="64"/>
      <c r="M244" s="64"/>
      <c r="N244" s="64"/>
      <c r="O244" s="64"/>
      <c r="P244" s="64"/>
      <c r="Q244" s="64"/>
      <c r="R244" s="64"/>
      <c r="S244" s="64"/>
      <c r="T244" s="64"/>
      <c r="U244" s="64"/>
      <c r="V244" s="64"/>
      <c r="W244" s="64"/>
      <c r="X244" s="64"/>
      <c r="Y244" s="64"/>
      <c r="Z244" s="64"/>
      <c r="AA244" s="64"/>
      <c r="AB244" s="64"/>
      <c r="AC244" s="64"/>
      <c r="AD244" s="64"/>
      <c r="AE244" s="64"/>
      <c r="AF244" s="64"/>
      <c r="AG244" s="64"/>
      <c r="AH244" s="64"/>
      <c r="AI244" s="64"/>
      <c r="AJ244" s="64"/>
      <c r="AK244" s="64"/>
      <c r="AL244" s="64"/>
      <c r="AM244" s="64"/>
      <c r="AN244" s="64"/>
      <c r="AO244" s="64"/>
      <c r="AP244" s="64"/>
      <c r="AQ244" s="64"/>
      <c r="AR244" s="64"/>
      <c r="AS244" s="64"/>
    </row>
    <row r="245" spans="9:45" x14ac:dyDescent="0.15">
      <c r="I245" s="64"/>
      <c r="J245" s="64"/>
      <c r="K245" s="64"/>
      <c r="L245" s="64"/>
      <c r="M245" s="64"/>
      <c r="N245" s="64"/>
      <c r="O245" s="64"/>
      <c r="P245" s="64"/>
      <c r="Q245" s="64"/>
      <c r="R245" s="64"/>
      <c r="S245" s="64"/>
      <c r="T245" s="64"/>
      <c r="U245" s="64"/>
      <c r="V245" s="64"/>
      <c r="W245" s="64"/>
      <c r="X245" s="64"/>
      <c r="Y245" s="64"/>
      <c r="Z245" s="64"/>
      <c r="AA245" s="64"/>
      <c r="AB245" s="64"/>
      <c r="AC245" s="64"/>
      <c r="AD245" s="64"/>
      <c r="AE245" s="64"/>
      <c r="AF245" s="64"/>
      <c r="AG245" s="64"/>
      <c r="AH245" s="64"/>
      <c r="AI245" s="64"/>
      <c r="AJ245" s="64"/>
      <c r="AK245" s="64"/>
      <c r="AL245" s="64"/>
      <c r="AM245" s="64"/>
      <c r="AN245" s="64"/>
      <c r="AO245" s="64"/>
      <c r="AP245" s="64"/>
      <c r="AQ245" s="64"/>
      <c r="AR245" s="64"/>
      <c r="AS245" s="64"/>
    </row>
    <row r="246" spans="9:45" x14ac:dyDescent="0.15">
      <c r="I246" s="64"/>
      <c r="J246" s="64"/>
      <c r="K246" s="64"/>
      <c r="L246" s="64"/>
      <c r="M246" s="64"/>
      <c r="N246" s="64"/>
      <c r="O246" s="64"/>
      <c r="P246" s="64"/>
      <c r="Q246" s="64"/>
      <c r="R246" s="64"/>
      <c r="S246" s="64"/>
      <c r="T246" s="64"/>
      <c r="U246" s="64"/>
      <c r="V246" s="64"/>
      <c r="W246" s="64"/>
      <c r="X246" s="64"/>
      <c r="Y246" s="64"/>
      <c r="Z246" s="64"/>
      <c r="AA246" s="64"/>
      <c r="AB246" s="64"/>
      <c r="AC246" s="64"/>
      <c r="AD246" s="64"/>
      <c r="AE246" s="64"/>
      <c r="AF246" s="64"/>
      <c r="AG246" s="64"/>
      <c r="AH246" s="64"/>
      <c r="AI246" s="64"/>
      <c r="AJ246" s="64"/>
      <c r="AK246" s="64"/>
      <c r="AL246" s="64"/>
      <c r="AM246" s="64"/>
      <c r="AN246" s="64"/>
      <c r="AO246" s="64"/>
      <c r="AP246" s="64"/>
      <c r="AQ246" s="64"/>
      <c r="AR246" s="64"/>
      <c r="AS246" s="64"/>
    </row>
    <row r="247" spans="9:45" x14ac:dyDescent="0.15">
      <c r="I247" s="64"/>
      <c r="J247" s="64"/>
      <c r="K247" s="64"/>
      <c r="L247" s="64"/>
      <c r="M247" s="64"/>
      <c r="N247" s="64"/>
      <c r="O247" s="64"/>
      <c r="P247" s="64"/>
      <c r="Q247" s="64"/>
      <c r="R247" s="64"/>
      <c r="S247" s="64"/>
      <c r="T247" s="64"/>
      <c r="U247" s="64"/>
      <c r="V247" s="64"/>
      <c r="W247" s="64"/>
      <c r="X247" s="64"/>
      <c r="Y247" s="64"/>
      <c r="Z247" s="64"/>
      <c r="AA247" s="64"/>
      <c r="AB247" s="64"/>
      <c r="AC247" s="64"/>
      <c r="AD247" s="64"/>
      <c r="AE247" s="64"/>
      <c r="AF247" s="64"/>
      <c r="AG247" s="64"/>
      <c r="AH247" s="64"/>
      <c r="AI247" s="64"/>
      <c r="AJ247" s="64"/>
      <c r="AK247" s="64"/>
      <c r="AL247" s="64"/>
      <c r="AM247" s="64"/>
      <c r="AN247" s="64"/>
      <c r="AO247" s="64"/>
      <c r="AP247" s="64"/>
      <c r="AQ247" s="64"/>
      <c r="AR247" s="64"/>
      <c r="AS247" s="64"/>
    </row>
    <row r="248" spans="9:45" x14ac:dyDescent="0.15">
      <c r="I248" s="64"/>
      <c r="J248" s="64"/>
      <c r="K248" s="64"/>
      <c r="L248" s="64"/>
      <c r="M248" s="64"/>
      <c r="N248" s="64"/>
      <c r="O248" s="64"/>
      <c r="P248" s="64"/>
      <c r="Q248" s="64"/>
      <c r="R248" s="64"/>
      <c r="S248" s="64"/>
      <c r="T248" s="64"/>
      <c r="U248" s="64"/>
      <c r="V248" s="64"/>
      <c r="W248" s="64"/>
      <c r="X248" s="64"/>
      <c r="Y248" s="64"/>
      <c r="Z248" s="64"/>
      <c r="AA248" s="64"/>
      <c r="AB248" s="64"/>
      <c r="AC248" s="64"/>
      <c r="AD248" s="64"/>
      <c r="AE248" s="64"/>
      <c r="AF248" s="64"/>
      <c r="AG248" s="64"/>
      <c r="AH248" s="64"/>
      <c r="AI248" s="64"/>
      <c r="AJ248" s="64"/>
      <c r="AK248" s="64"/>
      <c r="AL248" s="64"/>
      <c r="AM248" s="64"/>
      <c r="AN248" s="64"/>
      <c r="AO248" s="64"/>
      <c r="AP248" s="64"/>
      <c r="AQ248" s="64"/>
      <c r="AR248" s="64"/>
      <c r="AS248" s="64"/>
    </row>
    <row r="249" spans="9:45" x14ac:dyDescent="0.15">
      <c r="I249" s="64"/>
      <c r="J249" s="64"/>
      <c r="K249" s="64"/>
      <c r="L249" s="64"/>
      <c r="M249" s="64"/>
      <c r="N249" s="64"/>
      <c r="O249" s="64"/>
      <c r="P249" s="64"/>
      <c r="Q249" s="64"/>
      <c r="R249" s="64"/>
      <c r="S249" s="64"/>
      <c r="T249" s="64"/>
      <c r="U249" s="64"/>
      <c r="V249" s="64"/>
      <c r="W249" s="64"/>
      <c r="X249" s="64"/>
      <c r="Y249" s="64"/>
      <c r="Z249" s="64"/>
      <c r="AA249" s="64"/>
      <c r="AB249" s="64"/>
      <c r="AC249" s="64"/>
      <c r="AD249" s="64"/>
      <c r="AE249" s="64"/>
      <c r="AF249" s="64"/>
      <c r="AG249" s="64"/>
      <c r="AH249" s="64"/>
      <c r="AI249" s="64"/>
      <c r="AJ249" s="64"/>
      <c r="AK249" s="64"/>
      <c r="AL249" s="64"/>
      <c r="AM249" s="64"/>
      <c r="AN249" s="64"/>
      <c r="AO249" s="64"/>
      <c r="AP249" s="64"/>
      <c r="AQ249" s="64"/>
      <c r="AR249" s="64"/>
      <c r="AS249" s="64"/>
    </row>
    <row r="250" spans="9:45" x14ac:dyDescent="0.15">
      <c r="I250" s="64"/>
      <c r="J250" s="64"/>
      <c r="K250" s="64"/>
      <c r="L250" s="64"/>
      <c r="M250" s="64"/>
      <c r="N250" s="64"/>
      <c r="O250" s="64"/>
      <c r="P250" s="64"/>
      <c r="Q250" s="64"/>
      <c r="R250" s="64"/>
      <c r="S250" s="64"/>
      <c r="T250" s="64"/>
      <c r="U250" s="64"/>
      <c r="V250" s="64"/>
      <c r="W250" s="64"/>
      <c r="X250" s="64"/>
      <c r="Y250" s="64"/>
      <c r="Z250" s="64"/>
      <c r="AA250" s="64"/>
      <c r="AB250" s="64"/>
      <c r="AC250" s="64"/>
      <c r="AD250" s="64"/>
      <c r="AE250" s="64"/>
      <c r="AF250" s="64"/>
      <c r="AG250" s="64"/>
      <c r="AH250" s="64"/>
      <c r="AI250" s="64"/>
      <c r="AJ250" s="64"/>
      <c r="AK250" s="64"/>
      <c r="AL250" s="64"/>
      <c r="AM250" s="64"/>
      <c r="AN250" s="64"/>
      <c r="AO250" s="64"/>
      <c r="AP250" s="64"/>
      <c r="AQ250" s="64"/>
      <c r="AR250" s="64"/>
      <c r="AS250" s="64"/>
    </row>
    <row r="251" spans="9:45" x14ac:dyDescent="0.15">
      <c r="I251" s="64"/>
      <c r="J251" s="64"/>
      <c r="K251" s="64"/>
      <c r="L251" s="64"/>
      <c r="M251" s="64"/>
      <c r="N251" s="64"/>
      <c r="O251" s="64"/>
      <c r="P251" s="64"/>
      <c r="Q251" s="64"/>
      <c r="R251" s="64"/>
      <c r="S251" s="64"/>
      <c r="T251" s="64"/>
      <c r="U251" s="64"/>
      <c r="V251" s="64"/>
      <c r="W251" s="64"/>
      <c r="X251" s="64"/>
      <c r="Y251" s="64"/>
      <c r="Z251" s="64"/>
      <c r="AA251" s="64"/>
      <c r="AB251" s="64"/>
      <c r="AC251" s="64"/>
      <c r="AD251" s="64"/>
      <c r="AE251" s="64"/>
      <c r="AF251" s="64"/>
      <c r="AG251" s="64"/>
      <c r="AH251" s="64"/>
      <c r="AI251" s="64"/>
      <c r="AJ251" s="64"/>
      <c r="AK251" s="64"/>
      <c r="AL251" s="64"/>
      <c r="AM251" s="64"/>
      <c r="AN251" s="64"/>
      <c r="AO251" s="64"/>
      <c r="AP251" s="64"/>
      <c r="AQ251" s="64"/>
      <c r="AR251" s="64"/>
      <c r="AS251" s="64"/>
    </row>
    <row r="252" spans="9:45" x14ac:dyDescent="0.15">
      <c r="I252" s="64"/>
      <c r="J252" s="64"/>
      <c r="K252" s="64"/>
      <c r="L252" s="64"/>
      <c r="M252" s="64"/>
      <c r="N252" s="64"/>
      <c r="O252" s="64"/>
      <c r="P252" s="64"/>
      <c r="Q252" s="64"/>
      <c r="R252" s="64"/>
      <c r="S252" s="64"/>
      <c r="T252" s="64"/>
      <c r="U252" s="64"/>
      <c r="V252" s="64"/>
      <c r="W252" s="64"/>
      <c r="X252" s="64"/>
      <c r="Y252" s="64"/>
      <c r="Z252" s="64"/>
      <c r="AA252" s="64"/>
      <c r="AB252" s="64"/>
      <c r="AC252" s="64"/>
      <c r="AD252" s="64"/>
      <c r="AE252" s="64"/>
      <c r="AF252" s="64"/>
      <c r="AG252" s="64"/>
      <c r="AH252" s="64"/>
      <c r="AI252" s="64"/>
      <c r="AJ252" s="64"/>
      <c r="AK252" s="64"/>
      <c r="AL252" s="64"/>
      <c r="AM252" s="64"/>
      <c r="AN252" s="64"/>
      <c r="AO252" s="64"/>
      <c r="AP252" s="64"/>
      <c r="AQ252" s="64"/>
      <c r="AR252" s="64"/>
      <c r="AS252" s="64"/>
    </row>
    <row r="253" spans="9:45" x14ac:dyDescent="0.15">
      <c r="I253" s="64"/>
      <c r="J253" s="64"/>
      <c r="K253" s="64"/>
      <c r="L253" s="64"/>
      <c r="M253" s="64"/>
      <c r="N253" s="64"/>
      <c r="O253" s="64"/>
      <c r="P253" s="64"/>
      <c r="Q253" s="64"/>
      <c r="R253" s="64"/>
      <c r="S253" s="64"/>
      <c r="T253" s="64"/>
      <c r="U253" s="64"/>
      <c r="V253" s="64"/>
      <c r="W253" s="64"/>
      <c r="X253" s="64"/>
      <c r="Y253" s="64"/>
      <c r="Z253" s="64"/>
      <c r="AA253" s="64"/>
      <c r="AB253" s="64"/>
      <c r="AC253" s="64"/>
      <c r="AD253" s="64"/>
      <c r="AE253" s="64"/>
      <c r="AF253" s="64"/>
      <c r="AG253" s="64"/>
      <c r="AH253" s="64"/>
      <c r="AI253" s="64"/>
      <c r="AJ253" s="64"/>
      <c r="AK253" s="64"/>
      <c r="AL253" s="64"/>
      <c r="AM253" s="64"/>
      <c r="AN253" s="64"/>
      <c r="AO253" s="64"/>
      <c r="AP253" s="64"/>
      <c r="AQ253" s="64"/>
      <c r="AR253" s="64"/>
      <c r="AS253" s="64"/>
    </row>
    <row r="254" spans="9:45" x14ac:dyDescent="0.15">
      <c r="I254" s="64"/>
      <c r="J254" s="64"/>
      <c r="K254" s="64"/>
      <c r="L254" s="64"/>
      <c r="M254" s="64"/>
      <c r="N254" s="64"/>
      <c r="O254" s="64"/>
      <c r="P254" s="64"/>
      <c r="Q254" s="64"/>
      <c r="R254" s="64"/>
      <c r="S254" s="64"/>
      <c r="T254" s="64"/>
      <c r="U254" s="64"/>
      <c r="V254" s="64"/>
      <c r="W254" s="64"/>
      <c r="X254" s="64"/>
      <c r="Y254" s="64"/>
      <c r="Z254" s="64"/>
      <c r="AA254" s="64"/>
      <c r="AB254" s="64"/>
      <c r="AC254" s="64"/>
      <c r="AD254" s="64"/>
      <c r="AE254" s="64"/>
      <c r="AF254" s="64"/>
      <c r="AG254" s="64"/>
      <c r="AH254" s="64"/>
      <c r="AI254" s="64"/>
      <c r="AJ254" s="64"/>
      <c r="AK254" s="64"/>
      <c r="AL254" s="64"/>
      <c r="AM254" s="64"/>
      <c r="AN254" s="64"/>
      <c r="AO254" s="64"/>
      <c r="AP254" s="64"/>
      <c r="AQ254" s="64"/>
      <c r="AR254" s="64"/>
      <c r="AS254" s="64"/>
    </row>
    <row r="255" spans="9:45" x14ac:dyDescent="0.15">
      <c r="I255" s="64"/>
      <c r="J255" s="64"/>
      <c r="K255" s="64"/>
      <c r="L255" s="64"/>
      <c r="M255" s="64"/>
      <c r="N255" s="64"/>
      <c r="O255" s="64"/>
      <c r="P255" s="64"/>
      <c r="Q255" s="64"/>
      <c r="R255" s="64"/>
      <c r="S255" s="64"/>
      <c r="T255" s="64"/>
      <c r="U255" s="64"/>
      <c r="V255" s="64"/>
      <c r="W255" s="64"/>
      <c r="X255" s="64"/>
      <c r="Y255" s="64"/>
      <c r="Z255" s="64"/>
      <c r="AA255" s="64"/>
      <c r="AB255" s="64"/>
      <c r="AC255" s="64"/>
      <c r="AD255" s="64"/>
      <c r="AE255" s="64"/>
      <c r="AF255" s="64"/>
      <c r="AG255" s="64"/>
      <c r="AH255" s="64"/>
      <c r="AI255" s="64"/>
      <c r="AJ255" s="64"/>
      <c r="AK255" s="64"/>
      <c r="AL255" s="64"/>
      <c r="AM255" s="64"/>
      <c r="AN255" s="64"/>
      <c r="AO255" s="64"/>
      <c r="AP255" s="64"/>
      <c r="AQ255" s="64"/>
      <c r="AR255" s="64"/>
      <c r="AS255" s="64"/>
    </row>
    <row r="256" spans="9:45" x14ac:dyDescent="0.15">
      <c r="I256" s="64"/>
      <c r="J256" s="64"/>
      <c r="K256" s="64"/>
      <c r="L256" s="64"/>
      <c r="M256" s="64"/>
      <c r="N256" s="64"/>
      <c r="O256" s="64"/>
      <c r="P256" s="64"/>
      <c r="Q256" s="64"/>
      <c r="R256" s="64"/>
      <c r="S256" s="64"/>
      <c r="T256" s="64"/>
      <c r="U256" s="64"/>
      <c r="V256" s="64"/>
      <c r="W256" s="64"/>
      <c r="X256" s="64"/>
      <c r="Y256" s="64"/>
      <c r="Z256" s="64"/>
      <c r="AA256" s="64"/>
      <c r="AB256" s="64"/>
      <c r="AC256" s="64"/>
      <c r="AD256" s="64"/>
      <c r="AE256" s="64"/>
      <c r="AF256" s="64"/>
      <c r="AG256" s="64"/>
      <c r="AH256" s="64"/>
      <c r="AI256" s="64"/>
      <c r="AJ256" s="64"/>
      <c r="AK256" s="64"/>
      <c r="AL256" s="64"/>
      <c r="AM256" s="64"/>
      <c r="AN256" s="64"/>
      <c r="AO256" s="64"/>
      <c r="AP256" s="64"/>
      <c r="AQ256" s="64"/>
      <c r="AR256" s="64"/>
      <c r="AS256" s="64"/>
    </row>
    <row r="257" spans="9:45" x14ac:dyDescent="0.15">
      <c r="I257" s="64"/>
      <c r="J257" s="64"/>
      <c r="K257" s="64"/>
      <c r="L257" s="64"/>
      <c r="M257" s="64"/>
      <c r="N257" s="64"/>
      <c r="O257" s="64"/>
      <c r="P257" s="64"/>
      <c r="Q257" s="64"/>
      <c r="R257" s="64"/>
      <c r="S257" s="64"/>
      <c r="T257" s="64"/>
      <c r="U257" s="64"/>
      <c r="V257" s="64"/>
      <c r="W257" s="64"/>
      <c r="X257" s="64"/>
      <c r="Y257" s="64"/>
      <c r="Z257" s="64"/>
      <c r="AA257" s="64"/>
      <c r="AB257" s="64"/>
      <c r="AC257" s="64"/>
      <c r="AD257" s="64"/>
      <c r="AE257" s="64"/>
      <c r="AF257" s="64"/>
      <c r="AG257" s="64"/>
      <c r="AH257" s="64"/>
      <c r="AI257" s="64"/>
      <c r="AJ257" s="64"/>
      <c r="AK257" s="64"/>
      <c r="AL257" s="64"/>
      <c r="AM257" s="64"/>
      <c r="AN257" s="64"/>
      <c r="AO257" s="64"/>
      <c r="AP257" s="64"/>
      <c r="AQ257" s="64"/>
      <c r="AR257" s="64"/>
      <c r="AS257" s="64"/>
    </row>
    <row r="258" spans="9:45" x14ac:dyDescent="0.15">
      <c r="I258" s="64"/>
      <c r="J258" s="64"/>
      <c r="K258" s="64"/>
      <c r="L258" s="64"/>
      <c r="M258" s="64"/>
      <c r="N258" s="64"/>
      <c r="O258" s="64"/>
      <c r="P258" s="64"/>
      <c r="Q258" s="64"/>
      <c r="R258" s="64"/>
      <c r="S258" s="64"/>
      <c r="T258" s="64"/>
      <c r="U258" s="64"/>
      <c r="V258" s="64"/>
      <c r="W258" s="64"/>
      <c r="X258" s="64"/>
      <c r="Y258" s="64"/>
      <c r="Z258" s="64"/>
      <c r="AA258" s="64"/>
      <c r="AB258" s="64"/>
      <c r="AC258" s="64"/>
      <c r="AD258" s="64"/>
      <c r="AE258" s="64"/>
      <c r="AF258" s="64"/>
      <c r="AG258" s="64"/>
      <c r="AH258" s="64"/>
      <c r="AI258" s="64"/>
      <c r="AJ258" s="64"/>
      <c r="AK258" s="64"/>
      <c r="AL258" s="64"/>
      <c r="AM258" s="64"/>
      <c r="AN258" s="64"/>
      <c r="AO258" s="64"/>
      <c r="AP258" s="64"/>
      <c r="AQ258" s="64"/>
      <c r="AR258" s="64"/>
      <c r="AS258" s="64"/>
    </row>
    <row r="259" spans="9:45" x14ac:dyDescent="0.15">
      <c r="I259" s="64"/>
      <c r="J259" s="64"/>
      <c r="K259" s="64"/>
      <c r="L259" s="64"/>
      <c r="M259" s="64"/>
      <c r="N259" s="64"/>
      <c r="O259" s="64"/>
      <c r="P259" s="64"/>
      <c r="Q259" s="64"/>
      <c r="R259" s="64"/>
      <c r="S259" s="64"/>
      <c r="T259" s="64"/>
      <c r="U259" s="64"/>
      <c r="V259" s="64"/>
      <c r="W259" s="64"/>
      <c r="X259" s="64"/>
      <c r="Y259" s="64"/>
      <c r="Z259" s="64"/>
      <c r="AA259" s="64"/>
      <c r="AB259" s="64"/>
      <c r="AC259" s="64"/>
      <c r="AD259" s="64"/>
      <c r="AE259" s="64"/>
      <c r="AF259" s="64"/>
      <c r="AG259" s="64"/>
      <c r="AH259" s="64"/>
      <c r="AI259" s="64"/>
      <c r="AJ259" s="64"/>
      <c r="AK259" s="64"/>
      <c r="AL259" s="64"/>
      <c r="AM259" s="64"/>
      <c r="AN259" s="64"/>
      <c r="AO259" s="64"/>
      <c r="AP259" s="64"/>
      <c r="AQ259" s="64"/>
      <c r="AR259" s="64"/>
      <c r="AS259" s="64"/>
    </row>
    <row r="260" spans="9:45" x14ac:dyDescent="0.15">
      <c r="I260" s="64"/>
      <c r="J260" s="64"/>
      <c r="K260" s="64"/>
      <c r="L260" s="64"/>
      <c r="M260" s="64"/>
      <c r="N260" s="64"/>
      <c r="O260" s="64"/>
      <c r="P260" s="64"/>
      <c r="Q260" s="64"/>
      <c r="R260" s="64"/>
      <c r="S260" s="64"/>
      <c r="T260" s="64"/>
      <c r="U260" s="64"/>
      <c r="V260" s="64"/>
      <c r="W260" s="64"/>
      <c r="X260" s="64"/>
      <c r="Y260" s="64"/>
      <c r="Z260" s="64"/>
      <c r="AA260" s="64"/>
      <c r="AB260" s="64"/>
      <c r="AC260" s="64"/>
      <c r="AD260" s="64"/>
      <c r="AE260" s="64"/>
      <c r="AF260" s="64"/>
      <c r="AG260" s="64"/>
      <c r="AH260" s="64"/>
      <c r="AI260" s="64"/>
      <c r="AJ260" s="64"/>
      <c r="AK260" s="64"/>
      <c r="AL260" s="64"/>
      <c r="AM260" s="64"/>
      <c r="AN260" s="64"/>
      <c r="AO260" s="64"/>
      <c r="AP260" s="64"/>
      <c r="AQ260" s="64"/>
      <c r="AR260" s="64"/>
      <c r="AS260" s="64"/>
    </row>
    <row r="261" spans="9:45" x14ac:dyDescent="0.15">
      <c r="I261" s="64"/>
      <c r="J261" s="64"/>
      <c r="K261" s="64"/>
      <c r="L261" s="64"/>
      <c r="M261" s="64"/>
      <c r="N261" s="64"/>
      <c r="O261" s="64"/>
      <c r="P261" s="64"/>
      <c r="Q261" s="64"/>
      <c r="R261" s="64"/>
      <c r="S261" s="64"/>
      <c r="T261" s="64"/>
      <c r="U261" s="64"/>
      <c r="V261" s="64"/>
      <c r="W261" s="64"/>
      <c r="X261" s="64"/>
      <c r="Y261" s="64"/>
      <c r="Z261" s="64"/>
      <c r="AA261" s="64"/>
      <c r="AB261" s="64"/>
      <c r="AC261" s="64"/>
      <c r="AD261" s="64"/>
      <c r="AE261" s="64"/>
      <c r="AF261" s="64"/>
      <c r="AG261" s="64"/>
      <c r="AH261" s="64"/>
      <c r="AI261" s="64"/>
      <c r="AJ261" s="64"/>
      <c r="AK261" s="64"/>
      <c r="AL261" s="64"/>
      <c r="AM261" s="64"/>
      <c r="AN261" s="64"/>
      <c r="AO261" s="64"/>
      <c r="AP261" s="64"/>
      <c r="AQ261" s="64"/>
      <c r="AR261" s="64"/>
      <c r="AS261" s="64"/>
    </row>
    <row r="262" spans="9:45" x14ac:dyDescent="0.15">
      <c r="I262" s="64"/>
      <c r="J262" s="64"/>
      <c r="K262" s="64"/>
      <c r="L262" s="64"/>
      <c r="M262" s="64"/>
      <c r="N262" s="64"/>
      <c r="O262" s="64"/>
      <c r="P262" s="64"/>
      <c r="Q262" s="64"/>
      <c r="R262" s="64"/>
      <c r="S262" s="64"/>
      <c r="T262" s="64"/>
      <c r="U262" s="64"/>
      <c r="V262" s="64"/>
      <c r="W262" s="64"/>
      <c r="X262" s="64"/>
      <c r="Y262" s="64"/>
      <c r="Z262" s="64"/>
      <c r="AA262" s="64"/>
      <c r="AB262" s="64"/>
      <c r="AC262" s="64"/>
      <c r="AD262" s="64"/>
      <c r="AE262" s="64"/>
      <c r="AF262" s="64"/>
      <c r="AG262" s="64"/>
      <c r="AH262" s="64"/>
      <c r="AI262" s="64"/>
      <c r="AJ262" s="64"/>
      <c r="AK262" s="64"/>
      <c r="AL262" s="64"/>
      <c r="AM262" s="64"/>
      <c r="AN262" s="64"/>
      <c r="AO262" s="64"/>
      <c r="AP262" s="64"/>
      <c r="AQ262" s="64"/>
      <c r="AR262" s="64"/>
      <c r="AS262" s="64"/>
    </row>
    <row r="263" spans="9:45" x14ac:dyDescent="0.15">
      <c r="I263" s="64"/>
      <c r="J263" s="64"/>
      <c r="K263" s="64"/>
      <c r="L263" s="64"/>
      <c r="M263" s="64"/>
      <c r="N263" s="64"/>
      <c r="O263" s="64"/>
      <c r="P263" s="64"/>
      <c r="Q263" s="64"/>
      <c r="R263" s="64"/>
      <c r="S263" s="64"/>
      <c r="T263" s="64"/>
      <c r="U263" s="64"/>
      <c r="V263" s="64"/>
      <c r="W263" s="64"/>
      <c r="X263" s="64"/>
      <c r="Y263" s="64"/>
      <c r="Z263" s="64"/>
      <c r="AA263" s="64"/>
      <c r="AB263" s="64"/>
      <c r="AC263" s="64"/>
      <c r="AD263" s="64"/>
      <c r="AE263" s="64"/>
      <c r="AF263" s="64"/>
      <c r="AG263" s="64"/>
      <c r="AH263" s="64"/>
      <c r="AI263" s="64"/>
      <c r="AJ263" s="64"/>
      <c r="AK263" s="64"/>
      <c r="AL263" s="64"/>
      <c r="AM263" s="64"/>
      <c r="AN263" s="64"/>
      <c r="AO263" s="64"/>
      <c r="AP263" s="64"/>
      <c r="AQ263" s="64"/>
      <c r="AR263" s="64"/>
      <c r="AS263" s="64"/>
    </row>
    <row r="264" spans="9:45" x14ac:dyDescent="0.15">
      <c r="I264" s="64"/>
      <c r="J264" s="64"/>
      <c r="K264" s="64"/>
      <c r="L264" s="64"/>
      <c r="M264" s="64"/>
      <c r="N264" s="64"/>
      <c r="O264" s="64"/>
      <c r="P264" s="64"/>
      <c r="Q264" s="64"/>
      <c r="R264" s="64"/>
      <c r="S264" s="64"/>
      <c r="T264" s="64"/>
      <c r="U264" s="64"/>
      <c r="V264" s="64"/>
      <c r="W264" s="64"/>
      <c r="X264" s="64"/>
      <c r="Y264" s="64"/>
      <c r="Z264" s="64"/>
      <c r="AA264" s="64"/>
      <c r="AB264" s="64"/>
      <c r="AC264" s="64"/>
      <c r="AD264" s="64"/>
      <c r="AE264" s="64"/>
      <c r="AF264" s="64"/>
      <c r="AG264" s="64"/>
      <c r="AH264" s="64"/>
      <c r="AI264" s="64"/>
      <c r="AJ264" s="64"/>
      <c r="AK264" s="64"/>
      <c r="AL264" s="64"/>
      <c r="AM264" s="64"/>
      <c r="AN264" s="64"/>
      <c r="AO264" s="64"/>
      <c r="AP264" s="64"/>
      <c r="AQ264" s="64"/>
      <c r="AR264" s="64"/>
      <c r="AS264" s="64"/>
    </row>
    <row r="265" spans="9:45" x14ac:dyDescent="0.15">
      <c r="I265" s="64"/>
      <c r="J265" s="64"/>
      <c r="K265" s="64"/>
      <c r="L265" s="64"/>
      <c r="M265" s="64"/>
      <c r="N265" s="64"/>
      <c r="O265" s="64"/>
      <c r="P265" s="64"/>
      <c r="Q265" s="64"/>
      <c r="R265" s="64"/>
      <c r="S265" s="64"/>
      <c r="T265" s="64"/>
      <c r="U265" s="64"/>
      <c r="V265" s="64"/>
      <c r="W265" s="64"/>
      <c r="X265" s="64"/>
      <c r="Y265" s="64"/>
      <c r="Z265" s="64"/>
      <c r="AA265" s="64"/>
      <c r="AB265" s="64"/>
      <c r="AC265" s="64"/>
      <c r="AD265" s="64"/>
      <c r="AE265" s="64"/>
      <c r="AF265" s="64"/>
      <c r="AG265" s="64"/>
      <c r="AH265" s="64"/>
      <c r="AI265" s="64"/>
      <c r="AJ265" s="64"/>
      <c r="AK265" s="64"/>
      <c r="AL265" s="64"/>
      <c r="AM265" s="64"/>
      <c r="AN265" s="64"/>
      <c r="AO265" s="64"/>
      <c r="AP265" s="64"/>
      <c r="AQ265" s="64"/>
      <c r="AR265" s="64"/>
      <c r="AS265" s="64"/>
    </row>
    <row r="266" spans="9:45" x14ac:dyDescent="0.15">
      <c r="I266" s="64"/>
      <c r="J266" s="64"/>
      <c r="K266" s="64"/>
      <c r="L266" s="64"/>
      <c r="M266" s="64"/>
      <c r="N266" s="64"/>
      <c r="O266" s="64"/>
      <c r="P266" s="64"/>
      <c r="Q266" s="64"/>
      <c r="R266" s="64"/>
      <c r="S266" s="64"/>
      <c r="T266" s="64"/>
      <c r="U266" s="64"/>
      <c r="V266" s="64"/>
      <c r="W266" s="64"/>
      <c r="X266" s="64"/>
      <c r="Y266" s="64"/>
      <c r="Z266" s="64"/>
      <c r="AA266" s="64"/>
      <c r="AB266" s="64"/>
      <c r="AC266" s="64"/>
      <c r="AD266" s="64"/>
      <c r="AE266" s="64"/>
      <c r="AF266" s="64"/>
      <c r="AG266" s="64"/>
      <c r="AH266" s="64"/>
      <c r="AI266" s="64"/>
      <c r="AJ266" s="64"/>
      <c r="AK266" s="64"/>
      <c r="AL266" s="64"/>
      <c r="AM266" s="64"/>
      <c r="AN266" s="64"/>
      <c r="AO266" s="64"/>
      <c r="AP266" s="64"/>
      <c r="AQ266" s="64"/>
      <c r="AR266" s="64"/>
      <c r="AS266" s="64"/>
    </row>
    <row r="267" spans="9:45" x14ac:dyDescent="0.15">
      <c r="I267" s="64"/>
      <c r="J267" s="64"/>
      <c r="K267" s="64"/>
      <c r="L267" s="64"/>
      <c r="M267" s="64"/>
      <c r="N267" s="64"/>
      <c r="O267" s="64"/>
      <c r="P267" s="64"/>
      <c r="Q267" s="64"/>
      <c r="R267" s="64"/>
      <c r="S267" s="64"/>
      <c r="T267" s="64"/>
      <c r="U267" s="64"/>
      <c r="V267" s="64"/>
      <c r="W267" s="64"/>
      <c r="X267" s="64"/>
      <c r="Y267" s="64"/>
      <c r="Z267" s="64"/>
      <c r="AA267" s="64"/>
      <c r="AB267" s="64"/>
      <c r="AC267" s="64"/>
      <c r="AD267" s="64"/>
      <c r="AE267" s="64"/>
      <c r="AF267" s="64"/>
      <c r="AG267" s="64"/>
      <c r="AH267" s="64"/>
      <c r="AI267" s="64"/>
      <c r="AJ267" s="64"/>
      <c r="AK267" s="64"/>
      <c r="AL267" s="64"/>
      <c r="AM267" s="64"/>
      <c r="AN267" s="64"/>
      <c r="AO267" s="64"/>
      <c r="AP267" s="64"/>
      <c r="AQ267" s="64"/>
      <c r="AR267" s="64"/>
      <c r="AS267" s="64"/>
    </row>
    <row r="268" spans="9:45" x14ac:dyDescent="0.15">
      <c r="I268" s="64"/>
      <c r="J268" s="64"/>
      <c r="K268" s="64"/>
      <c r="L268" s="64"/>
      <c r="M268" s="64"/>
      <c r="N268" s="64"/>
      <c r="O268" s="64"/>
      <c r="P268" s="64"/>
      <c r="Q268" s="64"/>
      <c r="R268" s="64"/>
      <c r="S268" s="64"/>
      <c r="T268" s="64"/>
      <c r="U268" s="64"/>
      <c r="V268" s="64"/>
      <c r="W268" s="64"/>
      <c r="X268" s="64"/>
      <c r="Y268" s="64"/>
      <c r="Z268" s="64"/>
      <c r="AA268" s="64"/>
      <c r="AB268" s="64"/>
      <c r="AC268" s="64"/>
      <c r="AD268" s="64"/>
      <c r="AE268" s="64"/>
      <c r="AF268" s="64"/>
      <c r="AG268" s="64"/>
      <c r="AH268" s="64"/>
      <c r="AI268" s="64"/>
      <c r="AJ268" s="64"/>
      <c r="AK268" s="64"/>
      <c r="AL268" s="64"/>
      <c r="AM268" s="64"/>
      <c r="AN268" s="64"/>
      <c r="AO268" s="64"/>
      <c r="AP268" s="64"/>
      <c r="AQ268" s="64"/>
      <c r="AR268" s="64"/>
      <c r="AS268" s="64"/>
    </row>
    <row r="269" spans="9:45" x14ac:dyDescent="0.15">
      <c r="I269" s="64"/>
      <c r="J269" s="64"/>
      <c r="K269" s="64"/>
      <c r="L269" s="64"/>
      <c r="M269" s="64"/>
      <c r="N269" s="64"/>
      <c r="O269" s="64"/>
      <c r="P269" s="64"/>
      <c r="Q269" s="64"/>
      <c r="R269" s="64"/>
      <c r="S269" s="64"/>
      <c r="T269" s="64"/>
      <c r="U269" s="64"/>
      <c r="V269" s="64"/>
      <c r="W269" s="64"/>
      <c r="X269" s="64"/>
      <c r="Y269" s="64"/>
      <c r="Z269" s="64"/>
      <c r="AA269" s="64"/>
      <c r="AB269" s="64"/>
      <c r="AC269" s="64"/>
      <c r="AD269" s="64"/>
      <c r="AE269" s="64"/>
      <c r="AF269" s="64"/>
      <c r="AG269" s="64"/>
      <c r="AH269" s="64"/>
      <c r="AI269" s="64"/>
      <c r="AJ269" s="64"/>
      <c r="AK269" s="64"/>
      <c r="AL269" s="64"/>
      <c r="AM269" s="64"/>
      <c r="AN269" s="64"/>
      <c r="AO269" s="64"/>
      <c r="AP269" s="64"/>
      <c r="AQ269" s="64"/>
      <c r="AR269" s="64"/>
      <c r="AS269" s="64"/>
    </row>
    <row r="270" spans="9:45" x14ac:dyDescent="0.15">
      <c r="I270" s="64"/>
      <c r="J270" s="64"/>
      <c r="K270" s="64"/>
      <c r="L270" s="64"/>
      <c r="M270" s="64"/>
      <c r="N270" s="64"/>
      <c r="O270" s="64"/>
      <c r="P270" s="64"/>
      <c r="Q270" s="64"/>
      <c r="R270" s="64"/>
      <c r="S270" s="64"/>
      <c r="T270" s="64"/>
      <c r="U270" s="64"/>
      <c r="V270" s="64"/>
      <c r="W270" s="64"/>
      <c r="X270" s="64"/>
      <c r="Y270" s="64"/>
      <c r="Z270" s="64"/>
      <c r="AA270" s="64"/>
      <c r="AB270" s="64"/>
      <c r="AC270" s="64"/>
      <c r="AD270" s="64"/>
      <c r="AE270" s="64"/>
      <c r="AF270" s="64"/>
      <c r="AG270" s="64"/>
      <c r="AH270" s="64"/>
      <c r="AI270" s="64"/>
      <c r="AJ270" s="64"/>
      <c r="AK270" s="64"/>
      <c r="AL270" s="64"/>
      <c r="AM270" s="64"/>
      <c r="AN270" s="64"/>
      <c r="AO270" s="64"/>
      <c r="AP270" s="64"/>
      <c r="AQ270" s="64"/>
      <c r="AR270" s="64"/>
      <c r="AS270" s="64"/>
    </row>
    <row r="271" spans="9:45" x14ac:dyDescent="0.15">
      <c r="I271" s="64"/>
      <c r="J271" s="64"/>
      <c r="K271" s="64"/>
      <c r="L271" s="64"/>
      <c r="M271" s="64"/>
      <c r="N271" s="64"/>
      <c r="O271" s="64"/>
      <c r="P271" s="64"/>
      <c r="Q271" s="64"/>
      <c r="R271" s="64"/>
      <c r="S271" s="64"/>
      <c r="T271" s="64"/>
      <c r="U271" s="64"/>
      <c r="V271" s="64"/>
      <c r="W271" s="64"/>
      <c r="X271" s="64"/>
      <c r="Y271" s="64"/>
      <c r="Z271" s="64"/>
      <c r="AA271" s="64"/>
      <c r="AB271" s="64"/>
      <c r="AC271" s="64"/>
      <c r="AD271" s="64"/>
      <c r="AE271" s="64"/>
      <c r="AF271" s="64"/>
      <c r="AG271" s="64"/>
      <c r="AH271" s="64"/>
      <c r="AI271" s="64"/>
      <c r="AJ271" s="64"/>
      <c r="AK271" s="64"/>
      <c r="AL271" s="64"/>
      <c r="AM271" s="64"/>
      <c r="AN271" s="64"/>
      <c r="AO271" s="64"/>
      <c r="AP271" s="64"/>
      <c r="AQ271" s="64"/>
      <c r="AR271" s="64"/>
      <c r="AS271" s="64"/>
    </row>
    <row r="272" spans="9:45" x14ac:dyDescent="0.15">
      <c r="I272" s="64"/>
      <c r="J272" s="64"/>
      <c r="K272" s="64"/>
      <c r="L272" s="64"/>
      <c r="M272" s="64"/>
      <c r="N272" s="64"/>
      <c r="O272" s="64"/>
      <c r="P272" s="64"/>
      <c r="Q272" s="64"/>
      <c r="R272" s="64"/>
      <c r="S272" s="64"/>
      <c r="T272" s="64"/>
      <c r="U272" s="64"/>
      <c r="V272" s="64"/>
      <c r="W272" s="64"/>
      <c r="X272" s="64"/>
      <c r="Y272" s="64"/>
      <c r="Z272" s="64"/>
      <c r="AA272" s="64"/>
      <c r="AB272" s="64"/>
      <c r="AC272" s="64"/>
      <c r="AD272" s="64"/>
      <c r="AE272" s="64"/>
      <c r="AF272" s="64"/>
      <c r="AG272" s="64"/>
      <c r="AH272" s="64"/>
      <c r="AI272" s="64"/>
      <c r="AJ272" s="64"/>
      <c r="AK272" s="64"/>
      <c r="AL272" s="64"/>
      <c r="AM272" s="64"/>
      <c r="AN272" s="64"/>
      <c r="AO272" s="64"/>
      <c r="AP272" s="64"/>
      <c r="AQ272" s="64"/>
      <c r="AR272" s="64"/>
      <c r="AS272" s="64"/>
    </row>
    <row r="273" spans="9:45" x14ac:dyDescent="0.15">
      <c r="I273" s="64"/>
      <c r="J273" s="64"/>
      <c r="K273" s="64"/>
      <c r="L273" s="64"/>
      <c r="M273" s="64"/>
      <c r="N273" s="64"/>
      <c r="O273" s="64"/>
      <c r="P273" s="64"/>
      <c r="Q273" s="64"/>
      <c r="R273" s="64"/>
      <c r="S273" s="64"/>
      <c r="T273" s="64"/>
      <c r="U273" s="64"/>
      <c r="V273" s="64"/>
      <c r="W273" s="64"/>
      <c r="X273" s="64"/>
      <c r="Y273" s="64"/>
      <c r="Z273" s="64"/>
      <c r="AA273" s="64"/>
      <c r="AB273" s="64"/>
      <c r="AC273" s="64"/>
      <c r="AD273" s="64"/>
      <c r="AE273" s="64"/>
      <c r="AF273" s="64"/>
      <c r="AG273" s="64"/>
      <c r="AH273" s="64"/>
      <c r="AI273" s="64"/>
      <c r="AJ273" s="64"/>
      <c r="AK273" s="64"/>
      <c r="AL273" s="64"/>
      <c r="AM273" s="64"/>
      <c r="AN273" s="64"/>
      <c r="AO273" s="64"/>
      <c r="AP273" s="64"/>
      <c r="AQ273" s="64"/>
      <c r="AR273" s="64"/>
      <c r="AS273" s="64"/>
    </row>
    <row r="274" spans="9:45" x14ac:dyDescent="0.15">
      <c r="I274" s="64"/>
      <c r="J274" s="64"/>
      <c r="K274" s="64"/>
      <c r="L274" s="64"/>
      <c r="M274" s="64"/>
      <c r="N274" s="64"/>
      <c r="O274" s="64"/>
      <c r="P274" s="64"/>
      <c r="Q274" s="64"/>
      <c r="R274" s="64"/>
      <c r="S274" s="64"/>
      <c r="T274" s="64"/>
      <c r="U274" s="64"/>
      <c r="V274" s="64"/>
      <c r="W274" s="64"/>
      <c r="X274" s="64"/>
      <c r="Y274" s="64"/>
      <c r="Z274" s="64"/>
      <c r="AA274" s="64"/>
      <c r="AB274" s="64"/>
      <c r="AC274" s="64"/>
      <c r="AD274" s="64"/>
      <c r="AE274" s="64"/>
      <c r="AF274" s="64"/>
      <c r="AG274" s="64"/>
      <c r="AH274" s="64"/>
      <c r="AI274" s="64"/>
      <c r="AJ274" s="64"/>
      <c r="AK274" s="64"/>
      <c r="AL274" s="64"/>
      <c r="AM274" s="64"/>
      <c r="AN274" s="64"/>
      <c r="AO274" s="64"/>
      <c r="AP274" s="64"/>
      <c r="AQ274" s="64"/>
      <c r="AR274" s="64"/>
      <c r="AS274" s="64"/>
    </row>
    <row r="275" spans="9:45" x14ac:dyDescent="0.15">
      <c r="I275" s="64"/>
      <c r="J275" s="64"/>
      <c r="K275" s="64"/>
      <c r="L275" s="64"/>
      <c r="M275" s="64"/>
      <c r="N275" s="64"/>
      <c r="O275" s="64"/>
      <c r="P275" s="64"/>
      <c r="Q275" s="64"/>
      <c r="R275" s="64"/>
      <c r="S275" s="64"/>
      <c r="T275" s="64"/>
      <c r="U275" s="64"/>
      <c r="V275" s="64"/>
      <c r="W275" s="64"/>
      <c r="X275" s="64"/>
      <c r="Y275" s="64"/>
      <c r="Z275" s="64"/>
      <c r="AA275" s="64"/>
      <c r="AB275" s="64"/>
      <c r="AC275" s="64"/>
      <c r="AD275" s="64"/>
      <c r="AE275" s="64"/>
      <c r="AF275" s="64"/>
      <c r="AG275" s="64"/>
      <c r="AH275" s="64"/>
      <c r="AI275" s="64"/>
      <c r="AJ275" s="64"/>
      <c r="AK275" s="64"/>
      <c r="AL275" s="64"/>
      <c r="AM275" s="64"/>
      <c r="AN275" s="64"/>
      <c r="AO275" s="64"/>
      <c r="AP275" s="64"/>
      <c r="AQ275" s="64"/>
      <c r="AR275" s="64"/>
      <c r="AS275" s="64"/>
    </row>
    <row r="276" spans="9:45" x14ac:dyDescent="0.15">
      <c r="I276" s="64"/>
      <c r="J276" s="64"/>
      <c r="K276" s="64"/>
      <c r="L276" s="64"/>
      <c r="M276" s="64"/>
      <c r="N276" s="64"/>
      <c r="O276" s="64"/>
      <c r="P276" s="64"/>
      <c r="Q276" s="64"/>
      <c r="R276" s="64"/>
      <c r="S276" s="64"/>
      <c r="T276" s="64"/>
      <c r="U276" s="64"/>
      <c r="V276" s="64"/>
      <c r="W276" s="64"/>
      <c r="X276" s="64"/>
      <c r="Y276" s="64"/>
      <c r="Z276" s="64"/>
      <c r="AA276" s="64"/>
      <c r="AB276" s="64"/>
      <c r="AC276" s="64"/>
      <c r="AD276" s="64"/>
      <c r="AE276" s="64"/>
      <c r="AF276" s="64"/>
      <c r="AG276" s="64"/>
      <c r="AH276" s="64"/>
      <c r="AI276" s="64"/>
      <c r="AJ276" s="64"/>
      <c r="AK276" s="64"/>
      <c r="AL276" s="64"/>
      <c r="AM276" s="64"/>
      <c r="AN276" s="64"/>
      <c r="AO276" s="64"/>
      <c r="AP276" s="64"/>
      <c r="AQ276" s="64"/>
      <c r="AR276" s="64"/>
      <c r="AS276" s="64"/>
    </row>
    <row r="277" spans="9:45" x14ac:dyDescent="0.15">
      <c r="I277" s="64"/>
      <c r="J277" s="64"/>
      <c r="K277" s="64"/>
      <c r="L277" s="64"/>
      <c r="M277" s="64"/>
      <c r="N277" s="64"/>
      <c r="O277" s="64"/>
      <c r="P277" s="64"/>
      <c r="Q277" s="64"/>
      <c r="R277" s="64"/>
      <c r="S277" s="64"/>
      <c r="T277" s="64"/>
      <c r="U277" s="64"/>
      <c r="V277" s="64"/>
      <c r="W277" s="64"/>
      <c r="X277" s="64"/>
      <c r="Y277" s="64"/>
      <c r="Z277" s="64"/>
      <c r="AA277" s="64"/>
      <c r="AB277" s="64"/>
      <c r="AC277" s="64"/>
      <c r="AD277" s="64"/>
      <c r="AE277" s="64"/>
      <c r="AF277" s="64"/>
      <c r="AG277" s="64"/>
      <c r="AH277" s="64"/>
      <c r="AI277" s="64"/>
      <c r="AJ277" s="64"/>
      <c r="AK277" s="64"/>
      <c r="AL277" s="64"/>
      <c r="AM277" s="64"/>
      <c r="AN277" s="64"/>
      <c r="AO277" s="64"/>
      <c r="AP277" s="64"/>
      <c r="AQ277" s="64"/>
      <c r="AR277" s="64"/>
      <c r="AS277" s="64"/>
    </row>
    <row r="278" spans="9:45" x14ac:dyDescent="0.15">
      <c r="I278" s="64"/>
      <c r="J278" s="64"/>
      <c r="K278" s="64"/>
      <c r="L278" s="64"/>
      <c r="M278" s="64"/>
      <c r="N278" s="64"/>
      <c r="O278" s="64"/>
      <c r="P278" s="64"/>
      <c r="Q278" s="64"/>
      <c r="R278" s="64"/>
      <c r="S278" s="64"/>
      <c r="T278" s="64"/>
      <c r="U278" s="64"/>
      <c r="V278" s="64"/>
      <c r="W278" s="64"/>
      <c r="X278" s="64"/>
      <c r="Y278" s="64"/>
      <c r="Z278" s="64"/>
      <c r="AA278" s="64"/>
      <c r="AB278" s="64"/>
      <c r="AC278" s="64"/>
      <c r="AD278" s="64"/>
      <c r="AE278" s="64"/>
      <c r="AF278" s="64"/>
      <c r="AG278" s="64"/>
      <c r="AH278" s="64"/>
      <c r="AI278" s="64"/>
      <c r="AJ278" s="64"/>
      <c r="AK278" s="64"/>
      <c r="AL278" s="64"/>
      <c r="AM278" s="64"/>
      <c r="AN278" s="64"/>
      <c r="AO278" s="64"/>
      <c r="AP278" s="64"/>
      <c r="AQ278" s="64"/>
      <c r="AR278" s="64"/>
      <c r="AS278" s="64"/>
    </row>
  </sheetData>
  <sheetProtection algorithmName="SHA-512" hashValue="8dJB5hh1p4uBct/faT7cnscFiC9aIsd+aLd0t5SkjZcfQpM17osv1MXvLAwjANQSoz0hVgW3QyiWj2hxhOgn8A==" saltValue="i04hmfg6VgrcS1YD+PaNmA==" spinCount="100000" sheet="1" objects="1" scenarios="1"/>
  <mergeCells count="49">
    <mergeCell ref="P16:S25"/>
    <mergeCell ref="B6:D6"/>
    <mergeCell ref="B4:G4"/>
    <mergeCell ref="B19:G19"/>
    <mergeCell ref="F9:G9"/>
    <mergeCell ref="F10:G10"/>
    <mergeCell ref="F11:G11"/>
    <mergeCell ref="F12:G12"/>
    <mergeCell ref="F13:G13"/>
    <mergeCell ref="F14:G14"/>
    <mergeCell ref="F15:G15"/>
    <mergeCell ref="F16:G16"/>
    <mergeCell ref="F8:G8"/>
    <mergeCell ref="E17:G17"/>
    <mergeCell ref="B7:G7"/>
    <mergeCell ref="E6:G6"/>
    <mergeCell ref="B17:D17"/>
    <mergeCell ref="B16:D16"/>
    <mergeCell ref="B15:D15"/>
    <mergeCell ref="B14:D14"/>
    <mergeCell ref="B13:D13"/>
    <mergeCell ref="B2:G2"/>
    <mergeCell ref="J2:S2"/>
    <mergeCell ref="B32:C35"/>
    <mergeCell ref="D32:F32"/>
    <mergeCell ref="D33:F33"/>
    <mergeCell ref="D34:F34"/>
    <mergeCell ref="D35:F35"/>
    <mergeCell ref="D21:F21"/>
    <mergeCell ref="D28:F28"/>
    <mergeCell ref="D29:F29"/>
    <mergeCell ref="D22:F22"/>
    <mergeCell ref="D23:F23"/>
    <mergeCell ref="D24:F24"/>
    <mergeCell ref="D25:F25"/>
    <mergeCell ref="D26:F26"/>
    <mergeCell ref="D27:F27"/>
    <mergeCell ref="B12:D12"/>
    <mergeCell ref="B11:D11"/>
    <mergeCell ref="B10:D10"/>
    <mergeCell ref="B9:D9"/>
    <mergeCell ref="B8:D8"/>
    <mergeCell ref="J7:N7"/>
    <mergeCell ref="O7:S7"/>
    <mergeCell ref="J12:S14"/>
    <mergeCell ref="J4:N4"/>
    <mergeCell ref="O4:S4"/>
    <mergeCell ref="J6:N6"/>
    <mergeCell ref="O6:S6"/>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7B8A2-5B25-459F-8044-555E0EE0B1A1}">
  <sheetPr>
    <tabColor theme="9" tint="0.39997558519241921"/>
  </sheetPr>
  <dimension ref="B1:I48"/>
  <sheetViews>
    <sheetView showGridLines="0" tabSelected="1" zoomScale="85" zoomScaleNormal="85" workbookViewId="0">
      <selection activeCell="I1" sqref="I1"/>
    </sheetView>
  </sheetViews>
  <sheetFormatPr baseColWidth="10" defaultColWidth="8.83203125" defaultRowHeight="12" x14ac:dyDescent="0.15"/>
  <cols>
    <col min="1" max="1" width="8.33203125" style="24" customWidth="1"/>
    <col min="2" max="4" width="8.83203125" style="24"/>
    <col min="5" max="5" width="16.1640625" style="24" customWidth="1"/>
    <col min="6" max="6" width="8.83203125" style="2"/>
    <col min="7" max="7" width="8.83203125" style="24"/>
    <col min="8" max="8" width="16.33203125" style="24" customWidth="1"/>
    <col min="9" max="9" width="26.6640625" style="24" customWidth="1"/>
    <col min="10" max="16384" width="8.83203125" style="24"/>
  </cols>
  <sheetData>
    <row r="1" spans="2:9" ht="50" customHeight="1" x14ac:dyDescent="0.15"/>
    <row r="2" spans="2:9" ht="35" customHeight="1" thickBot="1" x14ac:dyDescent="0.2">
      <c r="B2" s="309" t="s">
        <v>286</v>
      </c>
      <c r="C2" s="309"/>
      <c r="D2" s="309"/>
      <c r="E2" s="309"/>
      <c r="F2" s="309"/>
      <c r="G2" s="309"/>
      <c r="H2" s="309"/>
      <c r="I2" s="309"/>
    </row>
    <row r="3" spans="2:9" ht="40" customHeight="1" x14ac:dyDescent="0.15"/>
    <row r="4" spans="2:9" ht="35" customHeight="1" thickBot="1" x14ac:dyDescent="0.2">
      <c r="B4" s="310" t="s">
        <v>323</v>
      </c>
      <c r="C4" s="310"/>
      <c r="D4" s="310"/>
      <c r="E4" s="310"/>
      <c r="F4" s="310"/>
      <c r="G4" s="310"/>
      <c r="H4" s="310"/>
      <c r="I4" s="29" t="s">
        <v>326</v>
      </c>
    </row>
    <row r="5" spans="2:9" ht="20" customHeight="1" x14ac:dyDescent="0.15">
      <c r="B5" s="311" t="s">
        <v>324</v>
      </c>
      <c r="C5" s="311"/>
      <c r="D5" s="311"/>
      <c r="E5" s="311"/>
      <c r="F5" s="311"/>
      <c r="G5" s="311"/>
      <c r="H5" s="311"/>
      <c r="I5" s="28">
        <f>IFERROR(Collection!H48,0)</f>
        <v>0</v>
      </c>
    </row>
    <row r="6" spans="2:9" ht="20" customHeight="1" x14ac:dyDescent="0.15">
      <c r="B6" s="307" t="s">
        <v>344</v>
      </c>
      <c r="C6" s="307"/>
      <c r="D6" s="307"/>
      <c r="E6" s="307"/>
      <c r="F6" s="307"/>
      <c r="G6" s="307"/>
      <c r="H6" s="307"/>
      <c r="I6" s="26">
        <f>SUM(Collection!H34:I46)</f>
        <v>0</v>
      </c>
    </row>
    <row r="7" spans="2:9" ht="20" customHeight="1" x14ac:dyDescent="0.15">
      <c r="B7" s="307" t="s">
        <v>283</v>
      </c>
      <c r="C7" s="307"/>
      <c r="D7" s="307"/>
      <c r="E7" s="307"/>
      <c r="F7" s="307"/>
      <c r="G7" s="307"/>
      <c r="H7" s="307"/>
      <c r="I7" s="26">
        <f>Transportation!C33</f>
        <v>0</v>
      </c>
    </row>
    <row r="8" spans="2:9" ht="20" customHeight="1" x14ac:dyDescent="0.15">
      <c r="B8" s="307" t="s">
        <v>325</v>
      </c>
      <c r="C8" s="307"/>
      <c r="D8" s="307"/>
      <c r="E8" s="307"/>
      <c r="F8" s="307"/>
      <c r="G8" s="307"/>
      <c r="H8" s="307"/>
      <c r="I8" s="26">
        <f>Sorting!E26</f>
        <v>0</v>
      </c>
    </row>
    <row r="9" spans="2:9" ht="20" customHeight="1" x14ac:dyDescent="0.15">
      <c r="B9" s="307" t="s">
        <v>285</v>
      </c>
      <c r="C9" s="307"/>
      <c r="D9" s="307"/>
      <c r="E9" s="307"/>
      <c r="F9" s="307"/>
      <c r="G9" s="307"/>
      <c r="H9" s="307"/>
      <c r="I9" s="26">
        <f>'Open Burning'!G32+'Open Burning'!G33*'Emission Factors'!F6+'Open Burning'!G34*'Emission Factors'!F7+'Open Burning'!G35*'Emission Factors'!F8</f>
        <v>0</v>
      </c>
    </row>
    <row r="10" spans="2:9" ht="20" customHeight="1" thickBot="1" x14ac:dyDescent="0.2">
      <c r="B10" s="308" t="s">
        <v>54</v>
      </c>
      <c r="C10" s="308"/>
      <c r="D10" s="308"/>
      <c r="E10" s="308"/>
      <c r="F10" s="308"/>
      <c r="G10" s="308"/>
      <c r="H10" s="308"/>
      <c r="I10" s="27">
        <f>SUM(I5:I9)</f>
        <v>0</v>
      </c>
    </row>
    <row r="11" spans="2:9" ht="20" customHeight="1" x14ac:dyDescent="0.15"/>
    <row r="12" spans="2:9" ht="20" customHeight="1" x14ac:dyDescent="0.15"/>
    <row r="13" spans="2:9" ht="20" customHeight="1" x14ac:dyDescent="0.15"/>
    <row r="14" spans="2:9" ht="20" customHeight="1" x14ac:dyDescent="0.15"/>
    <row r="15" spans="2:9" ht="20" customHeight="1" x14ac:dyDescent="0.15"/>
    <row r="16" spans="2:9" ht="20" customHeight="1" x14ac:dyDescent="0.15"/>
    <row r="17" ht="20" customHeight="1" x14ac:dyDescent="0.15"/>
    <row r="18" ht="20" customHeight="1" x14ac:dyDescent="0.15"/>
    <row r="19" ht="20" customHeight="1" x14ac:dyDescent="0.15"/>
    <row r="20" ht="20" customHeight="1" x14ac:dyDescent="0.15"/>
    <row r="21" ht="20" customHeight="1" x14ac:dyDescent="0.15"/>
    <row r="22" ht="20" customHeight="1" x14ac:dyDescent="0.15"/>
    <row r="23" ht="20" customHeight="1" x14ac:dyDescent="0.15"/>
    <row r="24" ht="20" customHeight="1" x14ac:dyDescent="0.15"/>
    <row r="25" ht="20" customHeight="1" x14ac:dyDescent="0.15"/>
    <row r="26" ht="20" customHeight="1" x14ac:dyDescent="0.15"/>
    <row r="27" ht="20" customHeight="1" x14ac:dyDescent="0.15"/>
    <row r="28" ht="20" customHeight="1" x14ac:dyDescent="0.15"/>
    <row r="29" ht="20" customHeight="1" x14ac:dyDescent="0.15"/>
    <row r="30" ht="20" customHeight="1" x14ac:dyDescent="0.15"/>
    <row r="31" ht="20" customHeight="1" x14ac:dyDescent="0.15"/>
    <row r="32" ht="20" customHeight="1" x14ac:dyDescent="0.15"/>
    <row r="33" ht="20" customHeight="1" x14ac:dyDescent="0.15"/>
    <row r="34" ht="20" customHeight="1" x14ac:dyDescent="0.15"/>
    <row r="35" ht="20" customHeight="1" x14ac:dyDescent="0.15"/>
    <row r="36" ht="20" customHeight="1" x14ac:dyDescent="0.15"/>
    <row r="37" ht="20" customHeight="1" x14ac:dyDescent="0.15"/>
    <row r="38" ht="20" customHeight="1" x14ac:dyDescent="0.15"/>
    <row r="39" ht="20" customHeight="1" x14ac:dyDescent="0.15"/>
    <row r="40" ht="20" customHeight="1" x14ac:dyDescent="0.15"/>
    <row r="41" ht="20" customHeight="1" x14ac:dyDescent="0.15"/>
    <row r="42" ht="20" customHeight="1" x14ac:dyDescent="0.15"/>
    <row r="43" ht="20" customHeight="1" x14ac:dyDescent="0.15"/>
    <row r="44" ht="20" customHeight="1" x14ac:dyDescent="0.15"/>
    <row r="45" ht="20" customHeight="1" x14ac:dyDescent="0.15"/>
    <row r="46" ht="20" customHeight="1" x14ac:dyDescent="0.15"/>
    <row r="47" ht="20" customHeight="1" x14ac:dyDescent="0.15"/>
    <row r="48" ht="20" customHeight="1" x14ac:dyDescent="0.15"/>
  </sheetData>
  <mergeCells count="8">
    <mergeCell ref="B8:H8"/>
    <mergeCell ref="B10:H10"/>
    <mergeCell ref="B2:I2"/>
    <mergeCell ref="B4:H4"/>
    <mergeCell ref="B5:H5"/>
    <mergeCell ref="B6:H6"/>
    <mergeCell ref="B7:H7"/>
    <mergeCell ref="B9:H9"/>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48891-2231-44FE-BF12-95ED7B3530D7}">
  <sheetPr>
    <tabColor theme="5"/>
  </sheetPr>
  <dimension ref="A1:X35"/>
  <sheetViews>
    <sheetView showGridLines="0" topLeftCell="A13" zoomScaleNormal="100" workbookViewId="0">
      <selection activeCell="M30" sqref="M30"/>
    </sheetView>
  </sheetViews>
  <sheetFormatPr baseColWidth="10" defaultColWidth="8.83203125" defaultRowHeight="12" x14ac:dyDescent="0.15"/>
  <cols>
    <col min="1" max="1" width="8.33203125" style="1" customWidth="1"/>
    <col min="2" max="16384" width="8.83203125" style="1"/>
  </cols>
  <sheetData>
    <row r="1" spans="1:24" ht="50" customHeight="1" x14ac:dyDescent="0.15">
      <c r="A1" s="30"/>
    </row>
    <row r="2" spans="1:24" s="25" customFormat="1" ht="35" customHeight="1" thickBot="1" x14ac:dyDescent="0.2">
      <c r="B2" s="312" t="s">
        <v>287</v>
      </c>
      <c r="C2" s="312"/>
      <c r="D2" s="312"/>
      <c r="E2" s="312"/>
      <c r="F2" s="312"/>
      <c r="G2" s="312"/>
      <c r="H2" s="312"/>
      <c r="I2" s="312"/>
      <c r="J2" s="312"/>
      <c r="K2" s="312"/>
      <c r="L2" s="312"/>
      <c r="M2" s="312"/>
      <c r="N2" s="312"/>
      <c r="O2" s="312"/>
      <c r="P2" s="312"/>
      <c r="Q2" s="312"/>
      <c r="R2" s="312"/>
      <c r="S2" s="312"/>
      <c r="T2" s="312"/>
      <c r="U2" s="312"/>
      <c r="V2" s="312"/>
      <c r="W2" s="312"/>
      <c r="X2" s="312"/>
    </row>
    <row r="3" spans="1:24" ht="20" customHeight="1" x14ac:dyDescent="0.15"/>
    <row r="4" spans="1:24" ht="20" customHeight="1" x14ac:dyDescent="0.15"/>
    <row r="5" spans="1:24" ht="20" customHeight="1" x14ac:dyDescent="0.15"/>
    <row r="6" spans="1:24" ht="20" customHeight="1" x14ac:dyDescent="0.15"/>
    <row r="7" spans="1:24" ht="20" customHeight="1" x14ac:dyDescent="0.15"/>
    <row r="8" spans="1:24" ht="20" customHeight="1" x14ac:dyDescent="0.15"/>
    <row r="9" spans="1:24" ht="20" customHeight="1" x14ac:dyDescent="0.15"/>
    <row r="10" spans="1:24" ht="20" customHeight="1" x14ac:dyDescent="0.15"/>
    <row r="11" spans="1:24" ht="20" customHeight="1" x14ac:dyDescent="0.15"/>
    <row r="12" spans="1:24" ht="20" customHeight="1" x14ac:dyDescent="0.15"/>
    <row r="13" spans="1:24" ht="20" customHeight="1" x14ac:dyDescent="0.15"/>
    <row r="14" spans="1:24" ht="20" customHeight="1" x14ac:dyDescent="0.15"/>
    <row r="15" spans="1:24" ht="20" customHeight="1" x14ac:dyDescent="0.15"/>
    <row r="16" spans="1:24" ht="20" customHeight="1" x14ac:dyDescent="0.15"/>
    <row r="17" ht="20" customHeight="1" x14ac:dyDescent="0.15"/>
    <row r="18" ht="20" customHeight="1" x14ac:dyDescent="0.15"/>
    <row r="19" ht="20" customHeight="1" x14ac:dyDescent="0.15"/>
    <row r="20" ht="20" customHeight="1" x14ac:dyDescent="0.15"/>
    <row r="21" ht="20" customHeight="1" x14ac:dyDescent="0.15"/>
    <row r="22" ht="20" customHeight="1" x14ac:dyDescent="0.15"/>
    <row r="23" ht="20" customHeight="1" x14ac:dyDescent="0.15"/>
    <row r="24" ht="20" customHeight="1" x14ac:dyDescent="0.15"/>
    <row r="25" ht="20" customHeight="1" x14ac:dyDescent="0.15"/>
    <row r="26" ht="20" customHeight="1" x14ac:dyDescent="0.15"/>
    <row r="27" ht="20" customHeight="1" x14ac:dyDescent="0.15"/>
    <row r="28" ht="20" customHeight="1" x14ac:dyDescent="0.15"/>
    <row r="29" ht="20" customHeight="1" x14ac:dyDescent="0.15"/>
    <row r="30" ht="20" customHeight="1" x14ac:dyDescent="0.15"/>
    <row r="31" ht="20" customHeight="1" x14ac:dyDescent="0.15"/>
    <row r="32" ht="20" customHeight="1" x14ac:dyDescent="0.15"/>
    <row r="33" ht="20" customHeight="1" x14ac:dyDescent="0.15"/>
    <row r="34" ht="20" customHeight="1" x14ac:dyDescent="0.15"/>
    <row r="35" ht="20" customHeight="1" x14ac:dyDescent="0.15"/>
  </sheetData>
  <sheetProtection algorithmName="SHA-512" hashValue="rBWWSj78DY3D4AATqQpRqcGOVZ28vxveL5Z1HDb+LsUQsdEMYgMxaqim6DTezSN3Voed2YjlMmsp5xyPRIsntg==" saltValue="jrs4ZjCMoN9G0HYeXJHjKg==" spinCount="100000" sheet="1" objects="1" scenarios="1"/>
  <mergeCells count="1">
    <mergeCell ref="B2:X2"/>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6B79E-08E2-4457-B0FE-268E4C4A5CA2}">
  <sheetPr>
    <tabColor theme="5"/>
  </sheetPr>
  <dimension ref="A1:M188"/>
  <sheetViews>
    <sheetView showGridLines="0" zoomScale="85" zoomScaleNormal="85" workbookViewId="0"/>
  </sheetViews>
  <sheetFormatPr baseColWidth="10" defaultColWidth="8.6640625" defaultRowHeight="12" x14ac:dyDescent="0.15"/>
  <cols>
    <col min="1" max="1" width="8.33203125" style="31" customWidth="1"/>
    <col min="2" max="2" width="28.33203125" style="31" customWidth="1"/>
    <col min="3" max="3" width="13.6640625" style="31" customWidth="1"/>
    <col min="4" max="4" width="13.83203125" style="31" customWidth="1"/>
    <col min="5" max="5" width="8.6640625" style="31"/>
    <col min="6" max="6" width="21.83203125" style="31" customWidth="1"/>
    <col min="7" max="7" width="19.33203125" style="31" customWidth="1"/>
    <col min="8" max="8" width="10.6640625" style="31" customWidth="1"/>
    <col min="9" max="9" width="5" style="31" customWidth="1"/>
    <col min="10" max="10" width="22.1640625" style="31" customWidth="1"/>
    <col min="11" max="11" width="10.6640625" style="32" customWidth="1"/>
    <col min="12" max="12" width="12.83203125" style="31" customWidth="1"/>
    <col min="13" max="16384" width="8.6640625" style="31"/>
  </cols>
  <sheetData>
    <row r="1" spans="1:13" ht="50" customHeight="1" x14ac:dyDescent="0.15"/>
    <row r="2" spans="1:13" s="37" customFormat="1" ht="20" customHeight="1" x14ac:dyDescent="0.15">
      <c r="B2" s="313" t="s">
        <v>327</v>
      </c>
      <c r="C2" s="313"/>
      <c r="D2" s="313"/>
      <c r="E2" s="313"/>
      <c r="F2" s="313"/>
      <c r="G2" s="313"/>
      <c r="J2" s="313" t="s">
        <v>214</v>
      </c>
      <c r="K2" s="313"/>
      <c r="L2" s="313"/>
    </row>
    <row r="3" spans="1:13" ht="20" customHeight="1" x14ac:dyDescent="0.15">
      <c r="B3" s="33"/>
      <c r="C3" s="33"/>
      <c r="D3" s="33"/>
      <c r="E3" s="33"/>
      <c r="F3" s="33"/>
      <c r="G3" s="33"/>
      <c r="J3" s="37"/>
      <c r="K3" s="46"/>
      <c r="L3" s="37"/>
      <c r="M3" s="37"/>
    </row>
    <row r="4" spans="1:13" ht="20" customHeight="1" thickBot="1" x14ac:dyDescent="0.2">
      <c r="B4" s="50" t="s">
        <v>328</v>
      </c>
      <c r="C4" s="51" t="s">
        <v>329</v>
      </c>
      <c r="D4" s="50" t="s">
        <v>298</v>
      </c>
      <c r="E4" s="51" t="s">
        <v>330</v>
      </c>
      <c r="F4" s="50" t="s">
        <v>73</v>
      </c>
      <c r="G4" s="52" t="s">
        <v>298</v>
      </c>
      <c r="H4" s="36"/>
      <c r="I4" s="44"/>
      <c r="J4" s="50" t="s">
        <v>331</v>
      </c>
      <c r="K4" s="61" t="s">
        <v>332</v>
      </c>
      <c r="L4" s="52" t="s">
        <v>298</v>
      </c>
      <c r="M4" s="37"/>
    </row>
    <row r="5" spans="1:13" ht="20" customHeight="1" x14ac:dyDescent="0.15">
      <c r="B5" s="39" t="s">
        <v>36</v>
      </c>
      <c r="C5" s="40">
        <v>1</v>
      </c>
      <c r="D5" s="314" t="s">
        <v>339</v>
      </c>
      <c r="E5" s="40" t="s">
        <v>362</v>
      </c>
      <c r="F5" s="40">
        <v>1</v>
      </c>
      <c r="G5" s="319" t="s">
        <v>232</v>
      </c>
      <c r="I5" s="37"/>
      <c r="J5" s="40" t="s">
        <v>77</v>
      </c>
      <c r="K5" s="53">
        <v>11.1746</v>
      </c>
      <c r="L5" s="316" t="s">
        <v>348</v>
      </c>
      <c r="M5" s="37"/>
    </row>
    <row r="6" spans="1:13" ht="20" customHeight="1" x14ac:dyDescent="0.15">
      <c r="B6" s="41" t="s">
        <v>38</v>
      </c>
      <c r="C6" s="39">
        <v>0.8</v>
      </c>
      <c r="D6" s="314"/>
      <c r="E6" s="39" t="s">
        <v>363</v>
      </c>
      <c r="F6" s="39">
        <v>28</v>
      </c>
      <c r="G6" s="319"/>
      <c r="I6" s="37"/>
      <c r="J6" s="41" t="s">
        <v>78</v>
      </c>
      <c r="K6" s="42">
        <v>575.96690000000001</v>
      </c>
      <c r="L6" s="317"/>
      <c r="M6" s="37"/>
    </row>
    <row r="7" spans="1:13" ht="20" customHeight="1" x14ac:dyDescent="0.15">
      <c r="B7" s="41" t="s">
        <v>39</v>
      </c>
      <c r="C7" s="41">
        <v>0.4</v>
      </c>
      <c r="D7" s="314"/>
      <c r="E7" s="41" t="s">
        <v>364</v>
      </c>
      <c r="F7" s="41">
        <v>265</v>
      </c>
      <c r="G7" s="319"/>
      <c r="I7" s="37"/>
      <c r="J7" s="41" t="s">
        <v>79</v>
      </c>
      <c r="K7" s="42">
        <v>237.44970000000001</v>
      </c>
      <c r="L7" s="317"/>
      <c r="M7" s="37"/>
    </row>
    <row r="8" spans="1:13" ht="20" customHeight="1" x14ac:dyDescent="0.15">
      <c r="B8" s="41" t="s">
        <v>37</v>
      </c>
      <c r="C8" s="39">
        <v>0.6</v>
      </c>
      <c r="D8" s="314"/>
      <c r="E8" s="41" t="s">
        <v>74</v>
      </c>
      <c r="F8" s="41">
        <v>590</v>
      </c>
      <c r="G8" s="316"/>
      <c r="I8" s="37"/>
      <c r="J8" s="41" t="s">
        <v>80</v>
      </c>
      <c r="K8" s="42">
        <v>355.31110000000001</v>
      </c>
      <c r="L8" s="317"/>
      <c r="M8" s="37"/>
    </row>
    <row r="9" spans="1:13" ht="20" customHeight="1" thickBot="1" x14ac:dyDescent="0.2">
      <c r="B9" s="47" t="s">
        <v>40</v>
      </c>
      <c r="C9" s="48">
        <v>0</v>
      </c>
      <c r="D9" s="315"/>
      <c r="E9" s="49"/>
      <c r="F9" s="49"/>
      <c r="G9" s="49"/>
      <c r="I9" s="37"/>
      <c r="J9" s="41" t="s">
        <v>81</v>
      </c>
      <c r="K9" s="42">
        <v>108.001</v>
      </c>
      <c r="L9" s="317"/>
      <c r="M9" s="37"/>
    </row>
    <row r="10" spans="1:13" ht="20" customHeight="1" x14ac:dyDescent="0.15">
      <c r="B10" s="33"/>
      <c r="C10" s="33"/>
      <c r="D10" s="33"/>
      <c r="E10" s="33"/>
      <c r="F10" s="33"/>
      <c r="G10" s="33"/>
      <c r="I10" s="37"/>
      <c r="J10" s="41" t="s">
        <v>82</v>
      </c>
      <c r="K10" s="42">
        <v>852.93100000000004</v>
      </c>
      <c r="L10" s="317"/>
      <c r="M10" s="37"/>
    </row>
    <row r="11" spans="1:13" ht="20" customHeight="1" x14ac:dyDescent="0.15">
      <c r="B11" s="313" t="s">
        <v>335</v>
      </c>
      <c r="C11" s="313"/>
      <c r="D11" s="313"/>
      <c r="E11" s="313"/>
      <c r="F11" s="313" t="s">
        <v>285</v>
      </c>
      <c r="G11" s="313"/>
      <c r="H11" s="313"/>
      <c r="I11" s="37"/>
      <c r="J11" s="41" t="s">
        <v>83</v>
      </c>
      <c r="K11" s="42">
        <v>163.232</v>
      </c>
      <c r="L11" s="317"/>
      <c r="M11" s="37"/>
    </row>
    <row r="12" spans="1:13" ht="20" customHeight="1" x14ac:dyDescent="0.15">
      <c r="B12" s="60"/>
      <c r="C12" s="60"/>
      <c r="D12" s="60"/>
      <c r="E12" s="60"/>
      <c r="F12" s="60"/>
      <c r="G12" s="60"/>
      <c r="H12" s="37"/>
      <c r="I12" s="37"/>
      <c r="J12" s="41" t="s">
        <v>84</v>
      </c>
      <c r="K12" s="42">
        <v>443.4248</v>
      </c>
      <c r="L12" s="317"/>
      <c r="M12" s="37"/>
    </row>
    <row r="13" spans="1:13" ht="20" customHeight="1" thickBot="1" x14ac:dyDescent="0.2">
      <c r="A13" s="37"/>
      <c r="B13" s="50" t="s">
        <v>333</v>
      </c>
      <c r="C13" s="51" t="s">
        <v>329</v>
      </c>
      <c r="D13" s="326" t="s">
        <v>298</v>
      </c>
      <c r="E13" s="327"/>
      <c r="F13" s="326" t="s">
        <v>332</v>
      </c>
      <c r="G13" s="327"/>
      <c r="H13" s="50" t="s">
        <v>334</v>
      </c>
      <c r="I13" s="37"/>
      <c r="J13" s="41" t="s">
        <v>85</v>
      </c>
      <c r="K13" s="42">
        <v>664.87019999999995</v>
      </c>
      <c r="L13" s="317"/>
      <c r="M13" s="37"/>
    </row>
    <row r="14" spans="1:13" ht="20" customHeight="1" x14ac:dyDescent="0.15">
      <c r="A14" s="37"/>
      <c r="B14" s="40" t="s">
        <v>72</v>
      </c>
      <c r="C14" s="53">
        <v>820</v>
      </c>
      <c r="D14" s="320" t="s">
        <v>233</v>
      </c>
      <c r="E14" s="321"/>
      <c r="F14" s="329" t="s">
        <v>336</v>
      </c>
      <c r="G14" s="330"/>
      <c r="H14" s="40">
        <v>58</v>
      </c>
      <c r="I14" s="37"/>
      <c r="J14" s="41" t="s">
        <v>86</v>
      </c>
      <c r="K14" s="42">
        <v>585.28729999999996</v>
      </c>
      <c r="L14" s="317"/>
      <c r="M14" s="37"/>
    </row>
    <row r="15" spans="1:13" ht="20" customHeight="1" x14ac:dyDescent="0.15">
      <c r="A15" s="37"/>
      <c r="B15" s="41" t="s">
        <v>48</v>
      </c>
      <c r="C15" s="42">
        <v>414</v>
      </c>
      <c r="D15" s="322" t="s">
        <v>233</v>
      </c>
      <c r="E15" s="323"/>
      <c r="F15" s="331" t="s">
        <v>360</v>
      </c>
      <c r="G15" s="332"/>
      <c r="H15" s="41">
        <v>6500</v>
      </c>
      <c r="I15" s="37"/>
      <c r="J15" s="41" t="s">
        <v>87</v>
      </c>
      <c r="K15" s="42">
        <v>302.33019999999999</v>
      </c>
      <c r="L15" s="317"/>
      <c r="M15" s="37"/>
    </row>
    <row r="16" spans="1:13" ht="20" customHeight="1" x14ac:dyDescent="0.15">
      <c r="A16" s="37"/>
      <c r="B16" s="41" t="s">
        <v>56</v>
      </c>
      <c r="C16" s="42">
        <v>2192</v>
      </c>
      <c r="D16" s="322" t="s">
        <v>233</v>
      </c>
      <c r="E16" s="323"/>
      <c r="F16" s="331" t="s">
        <v>361</v>
      </c>
      <c r="G16" s="332"/>
      <c r="H16" s="41">
        <v>150</v>
      </c>
      <c r="I16" s="37"/>
      <c r="J16" s="41" t="s">
        <v>88</v>
      </c>
      <c r="K16" s="42">
        <v>217.893</v>
      </c>
      <c r="L16" s="317"/>
      <c r="M16" s="37"/>
    </row>
    <row r="17" spans="1:13" ht="20" customHeight="1" x14ac:dyDescent="0.15">
      <c r="A17" s="37"/>
      <c r="B17" s="41" t="s">
        <v>57</v>
      </c>
      <c r="C17" s="42">
        <v>1149</v>
      </c>
      <c r="D17" s="322" t="s">
        <v>234</v>
      </c>
      <c r="E17" s="323"/>
      <c r="F17" s="331" t="s">
        <v>231</v>
      </c>
      <c r="G17" s="332"/>
      <c r="H17" s="41">
        <v>0.65</v>
      </c>
      <c r="I17" s="37"/>
      <c r="J17" s="41" t="s">
        <v>89</v>
      </c>
      <c r="K17" s="42">
        <v>725.00789999999995</v>
      </c>
      <c r="L17" s="317"/>
      <c r="M17" s="37"/>
    </row>
    <row r="18" spans="1:13" ht="20" customHeight="1" x14ac:dyDescent="0.15">
      <c r="A18" s="37"/>
      <c r="B18" s="41" t="s">
        <v>58</v>
      </c>
      <c r="C18" s="42">
        <v>1549</v>
      </c>
      <c r="D18" s="322" t="s">
        <v>233</v>
      </c>
      <c r="E18" s="323"/>
      <c r="F18" s="43"/>
      <c r="G18" s="43"/>
      <c r="H18" s="41"/>
      <c r="I18" s="37"/>
      <c r="J18" s="41" t="s">
        <v>90</v>
      </c>
      <c r="K18" s="42">
        <v>393.30509999999998</v>
      </c>
      <c r="L18" s="317"/>
      <c r="M18" s="37"/>
    </row>
    <row r="19" spans="1:13" ht="20" customHeight="1" x14ac:dyDescent="0.15">
      <c r="A19" s="37"/>
      <c r="B19" s="41" t="s">
        <v>59</v>
      </c>
      <c r="C19" s="42">
        <v>972</v>
      </c>
      <c r="D19" s="322" t="s">
        <v>235</v>
      </c>
      <c r="E19" s="323"/>
      <c r="F19" s="43"/>
      <c r="G19" s="43"/>
      <c r="H19" s="41"/>
      <c r="I19" s="37"/>
      <c r="J19" s="41" t="s">
        <v>91</v>
      </c>
      <c r="K19" s="42">
        <v>775.96540000000005</v>
      </c>
      <c r="L19" s="317"/>
      <c r="M19" s="37"/>
    </row>
    <row r="20" spans="1:13" ht="20" customHeight="1" x14ac:dyDescent="0.15">
      <c r="A20" s="37"/>
      <c r="B20" s="41" t="s">
        <v>60</v>
      </c>
      <c r="C20" s="42">
        <v>1184</v>
      </c>
      <c r="D20" s="322" t="s">
        <v>235</v>
      </c>
      <c r="E20" s="323"/>
      <c r="F20" s="43"/>
      <c r="G20" s="43"/>
      <c r="H20" s="41"/>
      <c r="I20" s="37"/>
      <c r="J20" s="41" t="s">
        <v>92</v>
      </c>
      <c r="K20" s="42">
        <v>2063.2523000000001</v>
      </c>
      <c r="L20" s="317"/>
      <c r="M20" s="37"/>
    </row>
    <row r="21" spans="1:13" ht="20" customHeight="1" x14ac:dyDescent="0.15">
      <c r="A21" s="37"/>
      <c r="B21" s="41" t="s">
        <v>49</v>
      </c>
      <c r="C21" s="42">
        <v>480</v>
      </c>
      <c r="D21" s="322" t="s">
        <v>235</v>
      </c>
      <c r="E21" s="323"/>
      <c r="F21" s="43"/>
      <c r="G21" s="43"/>
      <c r="H21" s="41"/>
      <c r="I21" s="37"/>
      <c r="J21" s="41" t="s">
        <v>93</v>
      </c>
      <c r="K21" s="42">
        <v>64.127799999999993</v>
      </c>
      <c r="L21" s="317"/>
      <c r="M21" s="37"/>
    </row>
    <row r="22" spans="1:13" ht="20" customHeight="1" x14ac:dyDescent="0.15">
      <c r="A22" s="37"/>
      <c r="B22" s="41" t="s">
        <v>61</v>
      </c>
      <c r="C22" s="42">
        <v>11100</v>
      </c>
      <c r="D22" s="322" t="s">
        <v>235</v>
      </c>
      <c r="E22" s="323"/>
      <c r="F22" s="43"/>
      <c r="G22" s="43"/>
      <c r="H22" s="41"/>
      <c r="I22" s="37"/>
      <c r="J22" s="41" t="s">
        <v>94</v>
      </c>
      <c r="K22" s="42">
        <v>755.22540000000004</v>
      </c>
      <c r="L22" s="317"/>
      <c r="M22" s="37"/>
    </row>
    <row r="23" spans="1:13" ht="20" customHeight="1" x14ac:dyDescent="0.15">
      <c r="A23" s="37"/>
      <c r="B23" s="41" t="s">
        <v>62</v>
      </c>
      <c r="C23" s="42">
        <v>862</v>
      </c>
      <c r="D23" s="322" t="s">
        <v>235</v>
      </c>
      <c r="E23" s="323"/>
      <c r="F23" s="43"/>
      <c r="G23" s="43"/>
      <c r="H23" s="41"/>
      <c r="I23" s="37"/>
      <c r="J23" s="41" t="s">
        <v>95</v>
      </c>
      <c r="K23" s="42">
        <v>463.44690000000003</v>
      </c>
      <c r="L23" s="317"/>
      <c r="M23" s="37"/>
    </row>
    <row r="24" spans="1:13" ht="20" customHeight="1" x14ac:dyDescent="0.15">
      <c r="A24" s="37"/>
      <c r="B24" s="41" t="s">
        <v>63</v>
      </c>
      <c r="C24" s="42">
        <v>3577</v>
      </c>
      <c r="D24" s="322" t="s">
        <v>235</v>
      </c>
      <c r="E24" s="323"/>
      <c r="F24" s="43"/>
      <c r="G24" s="43"/>
      <c r="H24" s="41"/>
      <c r="I24" s="37"/>
      <c r="J24" s="41" t="s">
        <v>96</v>
      </c>
      <c r="K24" s="42">
        <v>1150.9245000000001</v>
      </c>
      <c r="L24" s="317"/>
      <c r="M24" s="37"/>
    </row>
    <row r="25" spans="1:13" ht="20" customHeight="1" x14ac:dyDescent="0.15">
      <c r="A25" s="37"/>
      <c r="B25" s="41" t="s">
        <v>51</v>
      </c>
      <c r="C25" s="42">
        <v>636</v>
      </c>
      <c r="D25" s="322" t="s">
        <v>235</v>
      </c>
      <c r="E25" s="323"/>
      <c r="F25" s="41"/>
      <c r="G25" s="42"/>
      <c r="H25" s="41"/>
      <c r="I25" s="37"/>
      <c r="J25" s="41" t="s">
        <v>97</v>
      </c>
      <c r="K25" s="42">
        <v>242.6807</v>
      </c>
      <c r="L25" s="317"/>
      <c r="M25" s="37"/>
    </row>
    <row r="26" spans="1:13" ht="20" customHeight="1" thickBot="1" x14ac:dyDescent="0.2">
      <c r="A26" s="37"/>
      <c r="B26" s="54" t="s">
        <v>52</v>
      </c>
      <c r="C26" s="55">
        <v>2181</v>
      </c>
      <c r="D26" s="324" t="s">
        <v>235</v>
      </c>
      <c r="E26" s="325"/>
      <c r="F26" s="56"/>
      <c r="G26" s="56"/>
      <c r="H26" s="54"/>
      <c r="I26" s="37"/>
      <c r="J26" s="41" t="s">
        <v>98</v>
      </c>
      <c r="K26" s="42">
        <v>167.232</v>
      </c>
      <c r="L26" s="317"/>
      <c r="M26" s="37"/>
    </row>
    <row r="27" spans="1:13" ht="20" customHeight="1" x14ac:dyDescent="0.15">
      <c r="B27" s="34"/>
      <c r="I27" s="37"/>
      <c r="J27" s="41" t="s">
        <v>99</v>
      </c>
      <c r="K27" s="42">
        <v>372.82</v>
      </c>
      <c r="L27" s="317"/>
      <c r="M27" s="37"/>
    </row>
    <row r="28" spans="1:13" ht="20" customHeight="1" x14ac:dyDescent="0.15">
      <c r="B28" s="313" t="s">
        <v>283</v>
      </c>
      <c r="C28" s="313"/>
      <c r="D28" s="313"/>
      <c r="E28" s="313"/>
      <c r="F28" s="313"/>
      <c r="G28" s="313"/>
      <c r="H28" s="313"/>
      <c r="I28" s="37"/>
      <c r="J28" s="41" t="s">
        <v>100</v>
      </c>
      <c r="K28" s="42">
        <v>742.56889999999999</v>
      </c>
      <c r="L28" s="317"/>
      <c r="M28" s="37"/>
    </row>
    <row r="29" spans="1:13" ht="20" customHeight="1" x14ac:dyDescent="0.15">
      <c r="B29" s="37"/>
      <c r="C29" s="37"/>
      <c r="D29" s="37"/>
      <c r="G29" s="37"/>
      <c r="H29" s="37"/>
      <c r="I29" s="37"/>
      <c r="J29" s="41" t="s">
        <v>101</v>
      </c>
      <c r="K29" s="42">
        <v>634.78189999999995</v>
      </c>
      <c r="L29" s="317"/>
      <c r="M29" s="37"/>
    </row>
    <row r="30" spans="1:13" ht="20" customHeight="1" thickBot="1" x14ac:dyDescent="0.2">
      <c r="A30" s="37"/>
      <c r="B30" s="50" t="s">
        <v>306</v>
      </c>
      <c r="C30" s="50" t="s">
        <v>337</v>
      </c>
      <c r="D30" s="51" t="s">
        <v>338</v>
      </c>
      <c r="E30" s="44"/>
      <c r="F30" s="50" t="s">
        <v>308</v>
      </c>
      <c r="G30" s="50" t="s">
        <v>329</v>
      </c>
      <c r="H30" s="52" t="s">
        <v>298</v>
      </c>
      <c r="I30" s="37"/>
      <c r="J30" s="41" t="s">
        <v>102</v>
      </c>
      <c r="K30" s="42">
        <v>175.2714</v>
      </c>
      <c r="L30" s="317"/>
      <c r="M30" s="37"/>
    </row>
    <row r="31" spans="1:13" ht="20" customHeight="1" x14ac:dyDescent="0.15">
      <c r="A31" s="37"/>
      <c r="B31" s="40" t="s">
        <v>0</v>
      </c>
      <c r="C31" s="40">
        <v>0.06</v>
      </c>
      <c r="D31" s="40">
        <v>0</v>
      </c>
      <c r="E31" s="39"/>
      <c r="F31" s="57" t="s">
        <v>26</v>
      </c>
      <c r="G31" s="58">
        <v>2.3700600000000002E-3</v>
      </c>
      <c r="H31" s="328" t="s">
        <v>236</v>
      </c>
      <c r="I31" s="37"/>
      <c r="J31" s="41" t="s">
        <v>103</v>
      </c>
      <c r="K31" s="42">
        <v>206.8295</v>
      </c>
      <c r="L31" s="317"/>
      <c r="M31" s="37"/>
    </row>
    <row r="32" spans="1:13" ht="20" customHeight="1" x14ac:dyDescent="0.15">
      <c r="A32" s="37"/>
      <c r="B32" s="41" t="s">
        <v>1</v>
      </c>
      <c r="C32" s="41">
        <v>0.1</v>
      </c>
      <c r="D32" s="41">
        <v>0</v>
      </c>
      <c r="E32" s="39"/>
      <c r="F32" s="41" t="s">
        <v>27</v>
      </c>
      <c r="G32" s="45">
        <v>2.4809400000000001E-3</v>
      </c>
      <c r="H32" s="317"/>
      <c r="I32" s="37"/>
      <c r="J32" s="41" t="s">
        <v>104</v>
      </c>
      <c r="K32" s="42">
        <v>2.9338000000000002</v>
      </c>
      <c r="L32" s="317"/>
      <c r="M32" s="37"/>
    </row>
    <row r="33" spans="1:13" ht="20" customHeight="1" x14ac:dyDescent="0.15">
      <c r="A33" s="37"/>
      <c r="B33" s="41" t="s">
        <v>2</v>
      </c>
      <c r="C33" s="41">
        <v>0.1</v>
      </c>
      <c r="D33" s="41">
        <v>0</v>
      </c>
      <c r="E33" s="39"/>
      <c r="F33" s="41" t="s">
        <v>28</v>
      </c>
      <c r="G33" s="45">
        <v>1.8018000000000003E-3</v>
      </c>
      <c r="H33" s="317"/>
      <c r="I33" s="37"/>
      <c r="J33" s="41" t="s">
        <v>105</v>
      </c>
      <c r="K33" s="42">
        <v>39.811100000000003</v>
      </c>
      <c r="L33" s="317"/>
      <c r="M33" s="37"/>
    </row>
    <row r="34" spans="1:13" ht="20" customHeight="1" x14ac:dyDescent="0.15">
      <c r="A34" s="37"/>
      <c r="B34" s="41" t="s">
        <v>3</v>
      </c>
      <c r="C34" s="41">
        <v>0.1</v>
      </c>
      <c r="D34" s="41">
        <v>0</v>
      </c>
      <c r="E34" s="39"/>
      <c r="F34" s="41" t="s">
        <v>29</v>
      </c>
      <c r="G34" s="45">
        <v>2.5918200000000003E-3</v>
      </c>
      <c r="H34" s="317"/>
      <c r="I34" s="37"/>
      <c r="J34" s="41" t="s">
        <v>106</v>
      </c>
      <c r="K34" s="42">
        <v>426.39819999999997</v>
      </c>
      <c r="L34" s="317"/>
      <c r="M34" s="37"/>
    </row>
    <row r="35" spans="1:13" ht="20" customHeight="1" x14ac:dyDescent="0.15">
      <c r="A35" s="37"/>
      <c r="B35" s="41" t="s">
        <v>4</v>
      </c>
      <c r="C35" s="41">
        <v>0.5</v>
      </c>
      <c r="D35" s="41">
        <v>0</v>
      </c>
      <c r="E35" s="39"/>
      <c r="F35" s="41" t="s">
        <v>30</v>
      </c>
      <c r="G35" s="45">
        <v>1.5384600000000002E-3</v>
      </c>
      <c r="H35" s="317"/>
      <c r="I35" s="37"/>
      <c r="J35" s="41" t="s">
        <v>107</v>
      </c>
      <c r="K35" s="42">
        <v>283.3877</v>
      </c>
      <c r="L35" s="317"/>
      <c r="M35" s="37"/>
    </row>
    <row r="36" spans="1:13" ht="20" customHeight="1" x14ac:dyDescent="0.15">
      <c r="A36" s="37"/>
      <c r="B36" s="41" t="s">
        <v>345</v>
      </c>
      <c r="C36" s="41">
        <v>0.6</v>
      </c>
      <c r="D36" s="41">
        <v>4</v>
      </c>
      <c r="E36" s="39"/>
      <c r="F36" s="41" t="s">
        <v>31</v>
      </c>
      <c r="G36" s="45">
        <v>1.8018000000000003E-3</v>
      </c>
      <c r="H36" s="317"/>
      <c r="I36" s="37"/>
      <c r="J36" s="41" t="s">
        <v>108</v>
      </c>
      <c r="K36" s="42">
        <v>751.53920000000005</v>
      </c>
      <c r="L36" s="317"/>
      <c r="M36" s="37"/>
    </row>
    <row r="37" spans="1:13" ht="20" customHeight="1" x14ac:dyDescent="0.15">
      <c r="A37" s="37"/>
      <c r="B37" s="41" t="s">
        <v>346</v>
      </c>
      <c r="C37" s="41">
        <v>1</v>
      </c>
      <c r="D37" s="41">
        <v>50</v>
      </c>
      <c r="E37" s="39"/>
      <c r="F37" s="41" t="s">
        <v>32</v>
      </c>
      <c r="G37" s="45">
        <v>0</v>
      </c>
      <c r="H37" s="317"/>
      <c r="I37" s="37"/>
      <c r="J37" s="41" t="s">
        <v>109</v>
      </c>
      <c r="K37" s="42">
        <v>744.27239999999995</v>
      </c>
      <c r="L37" s="317"/>
      <c r="M37" s="37"/>
    </row>
    <row r="38" spans="1:13" ht="20" customHeight="1" thickBot="1" x14ac:dyDescent="0.2">
      <c r="A38" s="37"/>
      <c r="B38" s="41" t="s">
        <v>347</v>
      </c>
      <c r="C38" s="41">
        <v>2</v>
      </c>
      <c r="D38" s="41">
        <v>55</v>
      </c>
      <c r="E38" s="39"/>
      <c r="F38" s="54" t="s">
        <v>33</v>
      </c>
      <c r="G38" s="59">
        <v>0</v>
      </c>
      <c r="H38" s="318"/>
      <c r="I38" s="37"/>
      <c r="J38" s="41" t="s">
        <v>110</v>
      </c>
      <c r="K38" s="42">
        <v>514.25300000000004</v>
      </c>
      <c r="L38" s="317"/>
      <c r="M38" s="37"/>
    </row>
    <row r="39" spans="1:13" ht="20" customHeight="1" x14ac:dyDescent="0.15">
      <c r="A39" s="37"/>
      <c r="B39" s="41" t="s">
        <v>20</v>
      </c>
      <c r="C39" s="41">
        <v>2</v>
      </c>
      <c r="D39" s="41">
        <v>15</v>
      </c>
      <c r="E39" s="38"/>
      <c r="F39" s="38"/>
      <c r="G39" s="38"/>
      <c r="H39" s="38"/>
      <c r="I39" s="37"/>
      <c r="J39" s="41" t="s">
        <v>111</v>
      </c>
      <c r="K39" s="42">
        <v>302.74900000000002</v>
      </c>
      <c r="L39" s="317"/>
      <c r="M39" s="37"/>
    </row>
    <row r="40" spans="1:13" ht="20" customHeight="1" x14ac:dyDescent="0.15">
      <c r="A40" s="37"/>
      <c r="B40" s="41" t="s">
        <v>35</v>
      </c>
      <c r="C40" s="41">
        <v>4</v>
      </c>
      <c r="D40" s="41">
        <v>20</v>
      </c>
      <c r="E40" s="38"/>
      <c r="F40" s="38"/>
      <c r="G40" s="38"/>
      <c r="H40" s="38"/>
      <c r="I40" s="37"/>
      <c r="J40" s="41" t="s">
        <v>112</v>
      </c>
      <c r="K40" s="42">
        <v>590.53560000000004</v>
      </c>
      <c r="L40" s="317"/>
      <c r="M40" s="37"/>
    </row>
    <row r="41" spans="1:13" ht="20" customHeight="1" x14ac:dyDescent="0.15">
      <c r="A41" s="37"/>
      <c r="B41" s="41" t="s">
        <v>21</v>
      </c>
      <c r="C41" s="41">
        <v>4</v>
      </c>
      <c r="D41" s="41">
        <v>17</v>
      </c>
      <c r="E41" s="38"/>
      <c r="F41" s="38"/>
      <c r="G41" s="38"/>
      <c r="H41" s="38"/>
      <c r="I41" s="37"/>
      <c r="J41" s="41" t="s">
        <v>113</v>
      </c>
      <c r="K41" s="42">
        <v>289.64429999999999</v>
      </c>
      <c r="L41" s="317"/>
      <c r="M41" s="37"/>
    </row>
    <row r="42" spans="1:13" ht="20" customHeight="1" x14ac:dyDescent="0.15">
      <c r="A42" s="37"/>
      <c r="B42" s="41" t="s">
        <v>5</v>
      </c>
      <c r="C42" s="41">
        <v>4</v>
      </c>
      <c r="D42" s="41">
        <v>17</v>
      </c>
      <c r="E42" s="38"/>
      <c r="F42" s="38"/>
      <c r="G42" s="38"/>
      <c r="H42" s="38"/>
      <c r="I42" s="37"/>
      <c r="J42" s="41" t="s">
        <v>114</v>
      </c>
      <c r="K42" s="42">
        <v>465.53469999999999</v>
      </c>
      <c r="L42" s="317"/>
      <c r="M42" s="37"/>
    </row>
    <row r="43" spans="1:13" ht="20" customHeight="1" x14ac:dyDescent="0.15">
      <c r="A43" s="37"/>
      <c r="B43" s="41" t="s">
        <v>22</v>
      </c>
      <c r="C43" s="41">
        <v>1.5</v>
      </c>
      <c r="D43" s="41">
        <v>0</v>
      </c>
      <c r="E43" s="38"/>
      <c r="F43" s="38"/>
      <c r="G43" s="38"/>
      <c r="H43" s="38"/>
      <c r="I43" s="37"/>
      <c r="J43" s="41" t="s">
        <v>115</v>
      </c>
      <c r="K43" s="42">
        <v>318.78250000000003</v>
      </c>
      <c r="L43" s="317"/>
      <c r="M43" s="37"/>
    </row>
    <row r="44" spans="1:13" ht="20" customHeight="1" x14ac:dyDescent="0.15">
      <c r="A44" s="37"/>
      <c r="B44" s="41" t="s">
        <v>350</v>
      </c>
      <c r="C44" s="41">
        <v>1.5</v>
      </c>
      <c r="D44" s="41">
        <v>0</v>
      </c>
      <c r="E44" s="38"/>
      <c r="F44" s="38"/>
      <c r="G44" s="38"/>
      <c r="H44" s="38"/>
      <c r="I44" s="37"/>
      <c r="J44" s="41" t="s">
        <v>116</v>
      </c>
      <c r="K44" s="42">
        <v>671.58640000000003</v>
      </c>
      <c r="L44" s="317"/>
      <c r="M44" s="37"/>
    </row>
    <row r="45" spans="1:13" ht="20" customHeight="1" x14ac:dyDescent="0.15">
      <c r="A45" s="37"/>
      <c r="B45" s="41" t="s">
        <v>19</v>
      </c>
      <c r="C45" s="41">
        <v>7</v>
      </c>
      <c r="D45" s="41">
        <v>40</v>
      </c>
      <c r="E45" s="38"/>
      <c r="F45" s="38"/>
      <c r="G45" s="38"/>
      <c r="H45" s="38"/>
      <c r="I45" s="37"/>
      <c r="J45" s="41" t="s">
        <v>117</v>
      </c>
      <c r="K45" s="42">
        <v>703.85299999999995</v>
      </c>
      <c r="L45" s="317"/>
      <c r="M45" s="37"/>
    </row>
    <row r="46" spans="1:13" ht="20" customHeight="1" thickBot="1" x14ac:dyDescent="0.2">
      <c r="A46" s="37"/>
      <c r="B46" s="54" t="s">
        <v>25</v>
      </c>
      <c r="C46" s="54">
        <v>14</v>
      </c>
      <c r="D46" s="54">
        <v>30</v>
      </c>
      <c r="E46" s="38"/>
      <c r="F46" s="38"/>
      <c r="G46" s="38"/>
      <c r="H46" s="38"/>
      <c r="I46" s="37"/>
      <c r="J46" s="41" t="s">
        <v>118</v>
      </c>
      <c r="K46" s="42">
        <v>118.3091</v>
      </c>
      <c r="L46" s="317"/>
      <c r="M46" s="37"/>
    </row>
    <row r="47" spans="1:13" ht="20" customHeight="1" x14ac:dyDescent="0.15">
      <c r="B47" s="37"/>
      <c r="I47" s="37"/>
      <c r="J47" s="41" t="s">
        <v>119</v>
      </c>
      <c r="K47" s="42">
        <v>205.405</v>
      </c>
      <c r="L47" s="317"/>
      <c r="M47" s="37"/>
    </row>
    <row r="48" spans="1:13" ht="20" customHeight="1" x14ac:dyDescent="0.15">
      <c r="G48" s="35"/>
      <c r="I48" s="37"/>
      <c r="J48" s="41" t="s">
        <v>120</v>
      </c>
      <c r="K48" s="42">
        <v>89.850999999999999</v>
      </c>
      <c r="L48" s="317"/>
      <c r="M48" s="37"/>
    </row>
    <row r="49" spans="9:13" ht="20" customHeight="1" x14ac:dyDescent="0.15">
      <c r="I49" s="37"/>
      <c r="J49" s="41" t="s">
        <v>121</v>
      </c>
      <c r="K49" s="42">
        <v>322.13749999999999</v>
      </c>
      <c r="L49" s="317"/>
      <c r="M49" s="37"/>
    </row>
    <row r="50" spans="9:13" ht="20" customHeight="1" x14ac:dyDescent="0.15">
      <c r="I50" s="37"/>
      <c r="J50" s="41" t="s">
        <v>122</v>
      </c>
      <c r="K50" s="42">
        <v>128.642</v>
      </c>
      <c r="L50" s="317"/>
      <c r="M50" s="37"/>
    </row>
    <row r="51" spans="9:13" ht="20" customHeight="1" x14ac:dyDescent="0.15">
      <c r="I51" s="37"/>
      <c r="J51" s="41" t="s">
        <v>123</v>
      </c>
      <c r="K51" s="42">
        <v>430.49599999999998</v>
      </c>
      <c r="L51" s="317"/>
      <c r="M51" s="37"/>
    </row>
    <row r="52" spans="9:13" ht="20" customHeight="1" x14ac:dyDescent="0.15">
      <c r="I52" s="37"/>
      <c r="J52" s="41" t="s">
        <v>124</v>
      </c>
      <c r="K52" s="42">
        <v>186.53190000000001</v>
      </c>
      <c r="L52" s="317"/>
      <c r="M52" s="37"/>
    </row>
    <row r="53" spans="9:13" ht="20" customHeight="1" x14ac:dyDescent="0.15">
      <c r="I53" s="37"/>
      <c r="J53" s="41" t="s">
        <v>125</v>
      </c>
      <c r="K53" s="42">
        <v>739.5172</v>
      </c>
      <c r="L53" s="317"/>
      <c r="M53" s="37"/>
    </row>
    <row r="54" spans="9:13" ht="20" customHeight="1" x14ac:dyDescent="0.15">
      <c r="I54" s="37"/>
      <c r="J54" s="41" t="s">
        <v>126</v>
      </c>
      <c r="K54" s="42">
        <v>722.399</v>
      </c>
      <c r="L54" s="317"/>
      <c r="M54" s="37"/>
    </row>
    <row r="55" spans="9:13" ht="20" customHeight="1" x14ac:dyDescent="0.15">
      <c r="I55" s="37"/>
      <c r="J55" s="41" t="s">
        <v>127</v>
      </c>
      <c r="K55" s="42">
        <v>349.108</v>
      </c>
      <c r="L55" s="317"/>
      <c r="M55" s="37"/>
    </row>
    <row r="56" spans="9:13" ht="20" customHeight="1" x14ac:dyDescent="0.15">
      <c r="I56" s="37"/>
      <c r="J56" s="41" t="s">
        <v>128</v>
      </c>
      <c r="K56" s="42">
        <v>547.12480000000005</v>
      </c>
      <c r="L56" s="317"/>
      <c r="M56" s="37"/>
    </row>
    <row r="57" spans="9:13" ht="20" customHeight="1" x14ac:dyDescent="0.15">
      <c r="I57" s="37"/>
      <c r="J57" s="41" t="s">
        <v>129</v>
      </c>
      <c r="K57" s="42">
        <v>344.32299999999998</v>
      </c>
      <c r="L57" s="317"/>
      <c r="M57" s="37"/>
    </row>
    <row r="58" spans="9:13" ht="20" customHeight="1" x14ac:dyDescent="0.15">
      <c r="I58" s="37"/>
      <c r="J58" s="41" t="s">
        <v>130</v>
      </c>
      <c r="K58" s="42">
        <v>762.97239999999999</v>
      </c>
      <c r="L58" s="317"/>
      <c r="M58" s="37"/>
    </row>
    <row r="59" spans="9:13" ht="20" customHeight="1" x14ac:dyDescent="0.15">
      <c r="I59" s="37"/>
      <c r="J59" s="41" t="s">
        <v>131</v>
      </c>
      <c r="K59" s="42">
        <v>302.06</v>
      </c>
      <c r="L59" s="317"/>
      <c r="M59" s="37"/>
    </row>
    <row r="60" spans="9:13" ht="20" customHeight="1" x14ac:dyDescent="0.15">
      <c r="I60" s="37"/>
      <c r="J60" s="41" t="s">
        <v>132</v>
      </c>
      <c r="K60" s="42">
        <v>0.42399999999999999</v>
      </c>
      <c r="L60" s="317"/>
      <c r="M60" s="37"/>
    </row>
    <row r="61" spans="9:13" ht="20" customHeight="1" x14ac:dyDescent="0.15">
      <c r="I61" s="37"/>
      <c r="J61" s="41" t="s">
        <v>133</v>
      </c>
      <c r="K61" s="42">
        <v>951.40589999999997</v>
      </c>
      <c r="L61" s="317"/>
      <c r="M61" s="37"/>
    </row>
    <row r="62" spans="9:13" ht="20" customHeight="1" x14ac:dyDescent="0.15">
      <c r="I62" s="37"/>
      <c r="J62" s="41" t="s">
        <v>134</v>
      </c>
      <c r="K62" s="42">
        <v>745.69039999999995</v>
      </c>
      <c r="L62" s="317"/>
      <c r="M62" s="37"/>
    </row>
    <row r="63" spans="9:13" ht="20" customHeight="1" x14ac:dyDescent="0.15">
      <c r="I63" s="37"/>
      <c r="J63" s="41" t="s">
        <v>135</v>
      </c>
      <c r="K63" s="42">
        <v>629.96270000000004</v>
      </c>
      <c r="L63" s="317"/>
      <c r="M63" s="37"/>
    </row>
    <row r="64" spans="9:13" ht="20" customHeight="1" x14ac:dyDescent="0.15">
      <c r="I64" s="37"/>
      <c r="J64" s="41" t="s">
        <v>136</v>
      </c>
      <c r="K64" s="42">
        <v>684.08609999999999</v>
      </c>
      <c r="L64" s="317"/>
      <c r="M64" s="37"/>
    </row>
    <row r="65" spans="9:13" ht="20" customHeight="1" x14ac:dyDescent="0.15">
      <c r="I65" s="37"/>
      <c r="J65" s="41" t="s">
        <v>137</v>
      </c>
      <c r="K65" s="42">
        <v>465.23899999999998</v>
      </c>
      <c r="L65" s="317"/>
      <c r="M65" s="37"/>
    </row>
    <row r="66" spans="9:13" ht="20" customHeight="1" x14ac:dyDescent="0.15">
      <c r="I66" s="37"/>
      <c r="J66" s="41" t="s">
        <v>138</v>
      </c>
      <c r="K66" s="42">
        <v>694.88300000000004</v>
      </c>
      <c r="L66" s="317"/>
      <c r="M66" s="37"/>
    </row>
    <row r="67" spans="9:13" ht="20" customHeight="1" x14ac:dyDescent="0.15">
      <c r="I67" s="37"/>
      <c r="J67" s="41" t="s">
        <v>139</v>
      </c>
      <c r="K67" s="42">
        <v>386.411</v>
      </c>
      <c r="L67" s="317"/>
      <c r="M67" s="37"/>
    </row>
    <row r="68" spans="9:13" ht="20" customHeight="1" x14ac:dyDescent="0.15">
      <c r="I68" s="37"/>
      <c r="J68" s="41" t="s">
        <v>140</v>
      </c>
      <c r="K68" s="42">
        <v>544.45939999999996</v>
      </c>
      <c r="L68" s="317"/>
      <c r="M68" s="37"/>
    </row>
    <row r="69" spans="9:13" ht="20" customHeight="1" x14ac:dyDescent="0.15">
      <c r="I69" s="37"/>
      <c r="J69" s="41" t="s">
        <v>141</v>
      </c>
      <c r="K69" s="42">
        <v>414.709</v>
      </c>
      <c r="L69" s="317"/>
      <c r="M69" s="37"/>
    </row>
    <row r="70" spans="9:13" ht="20" customHeight="1" x14ac:dyDescent="0.15">
      <c r="I70" s="37"/>
      <c r="J70" s="41" t="s">
        <v>142</v>
      </c>
      <c r="K70" s="42">
        <v>580.548</v>
      </c>
      <c r="L70" s="317"/>
      <c r="M70" s="37"/>
    </row>
    <row r="71" spans="9:13" ht="20" customHeight="1" x14ac:dyDescent="0.15">
      <c r="I71" s="37"/>
      <c r="J71" s="41" t="s">
        <v>143</v>
      </c>
      <c r="K71" s="42">
        <v>480.05840000000001</v>
      </c>
      <c r="L71" s="317"/>
      <c r="M71" s="37"/>
    </row>
    <row r="72" spans="9:13" ht="20" customHeight="1" x14ac:dyDescent="0.15">
      <c r="I72" s="37"/>
      <c r="J72" s="41" t="s">
        <v>144</v>
      </c>
      <c r="K72" s="42">
        <v>394.94549999999998</v>
      </c>
      <c r="L72" s="317"/>
      <c r="M72" s="37"/>
    </row>
    <row r="73" spans="9:13" ht="20" customHeight="1" x14ac:dyDescent="0.15">
      <c r="I73" s="37"/>
      <c r="J73" s="41" t="s">
        <v>145</v>
      </c>
      <c r="K73" s="42">
        <v>498.86430000000001</v>
      </c>
      <c r="L73" s="317"/>
      <c r="M73" s="37"/>
    </row>
    <row r="74" spans="9:13" ht="20" customHeight="1" x14ac:dyDescent="0.15">
      <c r="I74" s="37"/>
      <c r="J74" s="41" t="s">
        <v>146</v>
      </c>
      <c r="K74" s="42">
        <v>497.69900000000001</v>
      </c>
      <c r="L74" s="317"/>
      <c r="M74" s="37"/>
    </row>
    <row r="75" spans="9:13" ht="20" customHeight="1" x14ac:dyDescent="0.15">
      <c r="I75" s="37"/>
      <c r="J75" s="41" t="s">
        <v>147</v>
      </c>
      <c r="K75" s="42">
        <v>869.60519999999997</v>
      </c>
      <c r="L75" s="317"/>
      <c r="M75" s="37"/>
    </row>
    <row r="76" spans="9:13" ht="20" customHeight="1" x14ac:dyDescent="0.15">
      <c r="I76" s="37"/>
      <c r="J76" s="41" t="s">
        <v>148</v>
      </c>
      <c r="K76" s="42">
        <v>80.966099999999997</v>
      </c>
      <c r="L76" s="317"/>
      <c r="M76" s="37"/>
    </row>
    <row r="77" spans="9:13" ht="20" customHeight="1" x14ac:dyDescent="0.15">
      <c r="I77" s="37"/>
      <c r="J77" s="41" t="s">
        <v>149</v>
      </c>
      <c r="K77" s="42">
        <v>153.07419999999999</v>
      </c>
      <c r="L77" s="317"/>
      <c r="M77" s="37"/>
    </row>
    <row r="78" spans="9:13" ht="20" customHeight="1" x14ac:dyDescent="0.15">
      <c r="I78" s="37"/>
      <c r="J78" s="41" t="s">
        <v>150</v>
      </c>
      <c r="K78" s="42">
        <v>716.67240000000004</v>
      </c>
      <c r="L78" s="317"/>
      <c r="M78" s="37"/>
    </row>
    <row r="79" spans="9:13" ht="20" customHeight="1" x14ac:dyDescent="0.15">
      <c r="I79" s="37"/>
      <c r="J79" s="41" t="s">
        <v>151</v>
      </c>
      <c r="K79" s="42">
        <v>871.78420000000006</v>
      </c>
      <c r="L79" s="317"/>
      <c r="M79" s="37"/>
    </row>
    <row r="80" spans="9:13" ht="20" customHeight="1" x14ac:dyDescent="0.15">
      <c r="I80" s="37"/>
      <c r="J80" s="41" t="s">
        <v>152</v>
      </c>
      <c r="K80" s="42">
        <v>111.1529</v>
      </c>
      <c r="L80" s="317"/>
      <c r="M80" s="37"/>
    </row>
    <row r="81" spans="9:13" ht="20" customHeight="1" x14ac:dyDescent="0.15">
      <c r="I81" s="37"/>
      <c r="J81" s="41" t="s">
        <v>153</v>
      </c>
      <c r="K81" s="42">
        <v>384.286</v>
      </c>
      <c r="L81" s="317"/>
      <c r="M81" s="37"/>
    </row>
    <row r="82" spans="9:13" ht="20" customHeight="1" x14ac:dyDescent="0.15">
      <c r="I82" s="37"/>
      <c r="J82" s="41" t="s">
        <v>154</v>
      </c>
      <c r="K82" s="42">
        <v>709.90359999999998</v>
      </c>
      <c r="L82" s="317"/>
      <c r="M82" s="37"/>
    </row>
    <row r="83" spans="9:13" ht="20" customHeight="1" x14ac:dyDescent="0.15">
      <c r="I83" s="37"/>
      <c r="J83" s="41" t="s">
        <v>155</v>
      </c>
      <c r="K83" s="42">
        <v>648.64769999999999</v>
      </c>
      <c r="L83" s="317"/>
      <c r="M83" s="37"/>
    </row>
    <row r="84" spans="9:13" ht="20" customHeight="1" x14ac:dyDescent="0.15">
      <c r="I84" s="37"/>
      <c r="J84" s="41" t="s">
        <v>156</v>
      </c>
      <c r="K84" s="42">
        <v>850.4153</v>
      </c>
      <c r="L84" s="317"/>
      <c r="M84" s="37"/>
    </row>
    <row r="85" spans="9:13" ht="20" customHeight="1" x14ac:dyDescent="0.15">
      <c r="I85" s="37"/>
      <c r="J85" s="41" t="s">
        <v>157</v>
      </c>
      <c r="K85" s="42">
        <v>454.983</v>
      </c>
      <c r="L85" s="317"/>
      <c r="M85" s="37"/>
    </row>
    <row r="86" spans="9:13" ht="20" customHeight="1" x14ac:dyDescent="0.15">
      <c r="I86" s="37"/>
      <c r="J86" s="41" t="s">
        <v>158</v>
      </c>
      <c r="K86" s="42">
        <v>400.09840000000003</v>
      </c>
      <c r="L86" s="317"/>
      <c r="M86" s="37"/>
    </row>
    <row r="87" spans="9:13" ht="20" customHeight="1" x14ac:dyDescent="0.15">
      <c r="I87" s="37"/>
      <c r="J87" s="41" t="s">
        <v>159</v>
      </c>
      <c r="K87" s="42">
        <v>535.35230000000001</v>
      </c>
      <c r="L87" s="317"/>
      <c r="M87" s="37"/>
    </row>
    <row r="88" spans="9:13" ht="20" customHeight="1" x14ac:dyDescent="0.15">
      <c r="I88" s="37"/>
      <c r="J88" s="41" t="s">
        <v>160</v>
      </c>
      <c r="K88" s="42">
        <v>638.44460000000004</v>
      </c>
      <c r="L88" s="317"/>
      <c r="M88" s="37"/>
    </row>
    <row r="89" spans="9:13" ht="20" customHeight="1" x14ac:dyDescent="0.15">
      <c r="I89" s="37"/>
      <c r="J89" s="41" t="s">
        <v>161</v>
      </c>
      <c r="K89" s="42">
        <v>0.50329999999999997</v>
      </c>
      <c r="L89" s="317"/>
      <c r="M89" s="37"/>
    </row>
    <row r="90" spans="9:13" ht="20" customHeight="1" x14ac:dyDescent="0.15">
      <c r="I90" s="37"/>
      <c r="J90" s="41" t="s">
        <v>162</v>
      </c>
      <c r="K90" s="42">
        <v>195.8467</v>
      </c>
      <c r="L90" s="317"/>
      <c r="M90" s="37"/>
    </row>
    <row r="91" spans="9:13" ht="20" customHeight="1" x14ac:dyDescent="0.15">
      <c r="I91" s="37"/>
      <c r="J91" s="41" t="s">
        <v>163</v>
      </c>
      <c r="K91" s="42">
        <v>236.90129999999999</v>
      </c>
      <c r="L91" s="317"/>
      <c r="M91" s="37"/>
    </row>
    <row r="92" spans="9:13" ht="20" customHeight="1" x14ac:dyDescent="0.15">
      <c r="I92" s="37"/>
      <c r="J92" s="41" t="s">
        <v>164</v>
      </c>
      <c r="K92" s="42">
        <v>4.3430999999999997</v>
      </c>
      <c r="L92" s="317"/>
      <c r="M92" s="37"/>
    </row>
    <row r="93" spans="9:13" ht="20" customHeight="1" x14ac:dyDescent="0.15">
      <c r="I93" s="37"/>
      <c r="J93" s="41" t="s">
        <v>165</v>
      </c>
      <c r="K93" s="42">
        <v>374.48500000000001</v>
      </c>
      <c r="L93" s="317"/>
      <c r="M93" s="37"/>
    </row>
    <row r="94" spans="9:13" ht="20" customHeight="1" x14ac:dyDescent="0.15">
      <c r="I94" s="37"/>
      <c r="J94" s="41" t="s">
        <v>166</v>
      </c>
      <c r="K94" s="42">
        <v>706.89829999999995</v>
      </c>
      <c r="L94" s="317"/>
      <c r="M94" s="37"/>
    </row>
    <row r="95" spans="9:13" ht="20" customHeight="1" x14ac:dyDescent="0.15">
      <c r="I95" s="37"/>
      <c r="J95" s="41" t="s">
        <v>167</v>
      </c>
      <c r="K95" s="42">
        <v>166.50299999999999</v>
      </c>
      <c r="L95" s="317"/>
      <c r="M95" s="37"/>
    </row>
    <row r="96" spans="9:13" ht="20" customHeight="1" x14ac:dyDescent="0.15">
      <c r="I96" s="37"/>
      <c r="J96" s="41" t="s">
        <v>168</v>
      </c>
      <c r="K96" s="42">
        <v>505.81229999999999</v>
      </c>
      <c r="L96" s="317"/>
      <c r="M96" s="37"/>
    </row>
    <row r="97" spans="9:13" ht="20" customHeight="1" x14ac:dyDescent="0.15">
      <c r="I97" s="37"/>
      <c r="J97" s="41" t="s">
        <v>169</v>
      </c>
      <c r="K97" s="42">
        <v>415.73419999999999</v>
      </c>
      <c r="L97" s="317"/>
      <c r="M97" s="37"/>
    </row>
    <row r="98" spans="9:13" ht="20" customHeight="1" x14ac:dyDescent="0.15">
      <c r="I98" s="37"/>
      <c r="J98" s="41" t="s">
        <v>170</v>
      </c>
      <c r="K98" s="42">
        <v>17.288</v>
      </c>
      <c r="L98" s="317"/>
      <c r="M98" s="37"/>
    </row>
    <row r="99" spans="9:13" ht="20" customHeight="1" x14ac:dyDescent="0.15">
      <c r="I99" s="37"/>
      <c r="J99" s="41" t="s">
        <v>171</v>
      </c>
      <c r="K99" s="42">
        <v>842.48789999999997</v>
      </c>
      <c r="L99" s="317"/>
      <c r="M99" s="37"/>
    </row>
    <row r="100" spans="9:13" ht="20" customHeight="1" x14ac:dyDescent="0.15">
      <c r="I100" s="37"/>
      <c r="J100" s="41" t="s">
        <v>172</v>
      </c>
      <c r="K100" s="42">
        <v>457.72469999999998</v>
      </c>
      <c r="L100" s="317"/>
      <c r="M100" s="37"/>
    </row>
    <row r="101" spans="9:13" ht="20" customHeight="1" x14ac:dyDescent="0.15">
      <c r="I101" s="37"/>
      <c r="J101" s="41" t="s">
        <v>173</v>
      </c>
      <c r="K101" s="42">
        <v>302.1739</v>
      </c>
      <c r="L101" s="317"/>
      <c r="M101" s="37"/>
    </row>
    <row r="102" spans="9:13" ht="20" customHeight="1" x14ac:dyDescent="0.15">
      <c r="I102" s="37"/>
      <c r="J102" s="41" t="s">
        <v>174</v>
      </c>
      <c r="K102" s="42">
        <v>0</v>
      </c>
      <c r="L102" s="317"/>
      <c r="M102" s="37"/>
    </row>
    <row r="103" spans="9:13" ht="20" customHeight="1" x14ac:dyDescent="0.15">
      <c r="I103" s="37"/>
      <c r="J103" s="41" t="s">
        <v>175</v>
      </c>
      <c r="K103" s="42">
        <v>236.3066</v>
      </c>
      <c r="L103" s="317"/>
      <c r="M103" s="37"/>
    </row>
    <row r="104" spans="9:13" ht="20" customHeight="1" x14ac:dyDescent="0.15">
      <c r="I104" s="37"/>
      <c r="J104" s="41" t="s">
        <v>176</v>
      </c>
      <c r="K104" s="42">
        <v>478.15949999999998</v>
      </c>
      <c r="L104" s="317"/>
      <c r="M104" s="37"/>
    </row>
    <row r="105" spans="9:13" ht="20" customHeight="1" x14ac:dyDescent="0.15">
      <c r="I105" s="37"/>
      <c r="J105" s="41" t="s">
        <v>177</v>
      </c>
      <c r="K105" s="42">
        <v>640.19799999999998</v>
      </c>
      <c r="L105" s="317"/>
      <c r="M105" s="37"/>
    </row>
    <row r="106" spans="9:13" ht="20" customHeight="1" x14ac:dyDescent="0.15">
      <c r="I106" s="37"/>
      <c r="J106" s="41" t="s">
        <v>178</v>
      </c>
      <c r="K106" s="42">
        <v>368.238</v>
      </c>
      <c r="L106" s="317"/>
      <c r="M106" s="37"/>
    </row>
    <row r="107" spans="9:13" ht="20" customHeight="1" x14ac:dyDescent="0.15">
      <c r="I107" s="37"/>
      <c r="J107" s="41" t="s">
        <v>179</v>
      </c>
      <c r="K107" s="42">
        <v>494.00889999999998</v>
      </c>
      <c r="L107" s="317"/>
      <c r="M107" s="37"/>
    </row>
    <row r="108" spans="9:13" ht="20" customHeight="1" x14ac:dyDescent="0.15">
      <c r="I108" s="37"/>
      <c r="J108" s="41" t="s">
        <v>180</v>
      </c>
      <c r="K108" s="42">
        <v>414.35379999999998</v>
      </c>
      <c r="L108" s="317"/>
      <c r="M108" s="37"/>
    </row>
    <row r="109" spans="9:13" ht="20" customHeight="1" x14ac:dyDescent="0.15">
      <c r="I109" s="37"/>
      <c r="J109" s="41" t="s">
        <v>181</v>
      </c>
      <c r="K109" s="42">
        <v>317.404</v>
      </c>
      <c r="L109" s="317"/>
      <c r="M109" s="37"/>
    </row>
    <row r="110" spans="9:13" ht="20" customHeight="1" x14ac:dyDescent="0.15">
      <c r="I110" s="37"/>
      <c r="J110" s="41" t="s">
        <v>182</v>
      </c>
      <c r="K110" s="42">
        <v>757.23249999999996</v>
      </c>
      <c r="L110" s="317"/>
      <c r="M110" s="37"/>
    </row>
    <row r="111" spans="9:13" ht="20" customHeight="1" x14ac:dyDescent="0.15">
      <c r="I111" s="37"/>
      <c r="J111" s="41" t="s">
        <v>183</v>
      </c>
      <c r="K111" s="42">
        <v>614.45029999999997</v>
      </c>
      <c r="L111" s="317"/>
      <c r="M111" s="37"/>
    </row>
    <row r="112" spans="9:13" ht="20" customHeight="1" x14ac:dyDescent="0.15">
      <c r="I112" s="37"/>
      <c r="J112" s="41" t="s">
        <v>184</v>
      </c>
      <c r="K112" s="42">
        <v>680.32659999999998</v>
      </c>
      <c r="L112" s="317"/>
      <c r="M112" s="37"/>
    </row>
    <row r="113" spans="9:13" ht="20" customHeight="1" x14ac:dyDescent="0.15">
      <c r="I113" s="37"/>
      <c r="J113" s="41" t="s">
        <v>185</v>
      </c>
      <c r="K113" s="42">
        <v>518.85680000000002</v>
      </c>
      <c r="L113" s="317"/>
      <c r="M113" s="37"/>
    </row>
    <row r="114" spans="9:13" ht="20" customHeight="1" x14ac:dyDescent="0.15">
      <c r="I114" s="37"/>
      <c r="J114" s="41" t="s">
        <v>186</v>
      </c>
      <c r="K114" s="42">
        <v>221.71600000000001</v>
      </c>
      <c r="L114" s="317"/>
      <c r="M114" s="37"/>
    </row>
    <row r="115" spans="9:13" ht="20" customHeight="1" x14ac:dyDescent="0.15">
      <c r="I115" s="37"/>
      <c r="J115" s="41" t="s">
        <v>187</v>
      </c>
      <c r="K115" s="42">
        <v>316.02499999999998</v>
      </c>
      <c r="L115" s="317"/>
      <c r="M115" s="37"/>
    </row>
    <row r="116" spans="9:13" ht="20" customHeight="1" x14ac:dyDescent="0.15">
      <c r="I116" s="37"/>
      <c r="J116" s="41" t="s">
        <v>188</v>
      </c>
      <c r="K116" s="42">
        <v>925.9049</v>
      </c>
      <c r="L116" s="317"/>
      <c r="M116" s="37"/>
    </row>
    <row r="117" spans="9:13" ht="20" customHeight="1" x14ac:dyDescent="0.15">
      <c r="I117" s="37"/>
      <c r="J117" s="41" t="s">
        <v>189</v>
      </c>
      <c r="K117" s="42">
        <v>298.78399999999999</v>
      </c>
      <c r="L117" s="317"/>
      <c r="M117" s="37"/>
    </row>
    <row r="118" spans="9:13" ht="20" customHeight="1" x14ac:dyDescent="0.15">
      <c r="I118" s="37"/>
      <c r="J118" s="41" t="s">
        <v>190</v>
      </c>
      <c r="K118" s="42">
        <v>460.10879999999997</v>
      </c>
      <c r="L118" s="317"/>
      <c r="M118" s="37"/>
    </row>
    <row r="119" spans="9:13" ht="20" customHeight="1" x14ac:dyDescent="0.15">
      <c r="I119" s="37"/>
      <c r="J119" s="41" t="s">
        <v>191</v>
      </c>
      <c r="K119" s="42">
        <v>355.5958</v>
      </c>
      <c r="L119" s="317"/>
      <c r="M119" s="37"/>
    </row>
    <row r="120" spans="9:13" ht="20" customHeight="1" x14ac:dyDescent="0.15">
      <c r="I120" s="37"/>
      <c r="J120" s="41" t="s">
        <v>192</v>
      </c>
      <c r="K120" s="42">
        <v>43.134999999999998</v>
      </c>
      <c r="L120" s="317"/>
      <c r="M120" s="37"/>
    </row>
    <row r="121" spans="9:13" ht="20" customHeight="1" x14ac:dyDescent="0.15">
      <c r="I121" s="37"/>
      <c r="J121" s="41" t="s">
        <v>193</v>
      </c>
      <c r="K121" s="42">
        <v>39.933999999999997</v>
      </c>
      <c r="L121" s="317"/>
      <c r="M121" s="37"/>
    </row>
    <row r="122" spans="9:13" ht="20" customHeight="1" x14ac:dyDescent="0.15">
      <c r="I122" s="37"/>
      <c r="J122" s="41" t="s">
        <v>194</v>
      </c>
      <c r="K122" s="42">
        <v>640.89139999999998</v>
      </c>
      <c r="L122" s="317"/>
      <c r="M122" s="37"/>
    </row>
    <row r="123" spans="9:13" ht="20" customHeight="1" x14ac:dyDescent="0.15">
      <c r="I123" s="37"/>
      <c r="J123" s="41" t="s">
        <v>195</v>
      </c>
      <c r="K123" s="42">
        <v>29.226400000000002</v>
      </c>
      <c r="L123" s="317"/>
      <c r="M123" s="37"/>
    </row>
    <row r="124" spans="9:13" ht="20" customHeight="1" x14ac:dyDescent="0.15">
      <c r="I124" s="37"/>
      <c r="J124" s="41" t="s">
        <v>196</v>
      </c>
      <c r="K124" s="42">
        <v>281.22210000000001</v>
      </c>
      <c r="L124" s="317"/>
      <c r="M124" s="37"/>
    </row>
    <row r="125" spans="9:13" ht="20" customHeight="1" x14ac:dyDescent="0.15">
      <c r="I125" s="37"/>
      <c r="J125" s="41" t="s">
        <v>197</v>
      </c>
      <c r="K125" s="42">
        <v>513.3809</v>
      </c>
      <c r="L125" s="317"/>
      <c r="M125" s="37"/>
    </row>
    <row r="126" spans="9:13" ht="20" customHeight="1" x14ac:dyDescent="0.15">
      <c r="I126" s="37"/>
      <c r="J126" s="41" t="s">
        <v>198</v>
      </c>
      <c r="K126" s="42">
        <v>201.57140000000001</v>
      </c>
      <c r="L126" s="317"/>
      <c r="M126" s="37"/>
    </row>
    <row r="127" spans="9:13" ht="20" customHeight="1" x14ac:dyDescent="0.15">
      <c r="I127" s="37"/>
      <c r="J127" s="41" t="s">
        <v>199</v>
      </c>
      <c r="K127" s="42">
        <v>718.80740000000003</v>
      </c>
      <c r="L127" s="317"/>
      <c r="M127" s="37"/>
    </row>
    <row r="128" spans="9:13" ht="20" customHeight="1" x14ac:dyDescent="0.15">
      <c r="I128" s="37"/>
      <c r="J128" s="41" t="s">
        <v>200</v>
      </c>
      <c r="K128" s="42">
        <v>538.07950000000005</v>
      </c>
      <c r="L128" s="317"/>
      <c r="M128" s="37"/>
    </row>
    <row r="129" spans="9:13" ht="20" customHeight="1" x14ac:dyDescent="0.15">
      <c r="I129" s="37"/>
      <c r="J129" s="41" t="s">
        <v>201</v>
      </c>
      <c r="K129" s="42">
        <v>479.92899999999997</v>
      </c>
      <c r="L129" s="317"/>
      <c r="M129" s="37"/>
    </row>
    <row r="130" spans="9:13" ht="20" customHeight="1" x14ac:dyDescent="0.15">
      <c r="I130" s="37"/>
      <c r="J130" s="41" t="s">
        <v>202</v>
      </c>
      <c r="K130" s="42">
        <v>789.45240000000001</v>
      </c>
      <c r="L130" s="317"/>
      <c r="M130" s="37"/>
    </row>
    <row r="131" spans="9:13" ht="20" customHeight="1" x14ac:dyDescent="0.15">
      <c r="I131" s="37"/>
      <c r="J131" s="41" t="s">
        <v>203</v>
      </c>
      <c r="K131" s="42">
        <v>373.95499999999998</v>
      </c>
      <c r="L131" s="317"/>
      <c r="M131" s="37"/>
    </row>
    <row r="132" spans="9:13" ht="20" customHeight="1" x14ac:dyDescent="0.15">
      <c r="I132" s="37"/>
      <c r="J132" s="41" t="s">
        <v>204</v>
      </c>
      <c r="K132" s="42">
        <v>631.24549999999999</v>
      </c>
      <c r="L132" s="317"/>
      <c r="M132" s="37"/>
    </row>
    <row r="133" spans="9:13" ht="20" customHeight="1" x14ac:dyDescent="0.15">
      <c r="I133" s="37"/>
      <c r="J133" s="41" t="s">
        <v>205</v>
      </c>
      <c r="K133" s="42">
        <v>449.50099999999998</v>
      </c>
      <c r="L133" s="317"/>
      <c r="M133" s="37"/>
    </row>
    <row r="134" spans="9:13" ht="20" customHeight="1" x14ac:dyDescent="0.15">
      <c r="I134" s="37"/>
      <c r="J134" s="41" t="s">
        <v>206</v>
      </c>
      <c r="K134" s="42">
        <v>508.17</v>
      </c>
      <c r="L134" s="317"/>
      <c r="M134" s="37"/>
    </row>
    <row r="135" spans="9:13" ht="20" customHeight="1" x14ac:dyDescent="0.15">
      <c r="I135" s="37"/>
      <c r="J135" s="41" t="s">
        <v>207</v>
      </c>
      <c r="K135" s="42">
        <v>253.1788</v>
      </c>
      <c r="L135" s="317"/>
      <c r="M135" s="37"/>
    </row>
    <row r="136" spans="9:13" ht="20" customHeight="1" x14ac:dyDescent="0.15">
      <c r="I136" s="37"/>
      <c r="J136" s="41" t="s">
        <v>208</v>
      </c>
      <c r="K136" s="42">
        <v>461.47590000000002</v>
      </c>
      <c r="L136" s="317"/>
      <c r="M136" s="37"/>
    </row>
    <row r="137" spans="9:13" ht="20" customHeight="1" x14ac:dyDescent="0.15">
      <c r="I137" s="37"/>
      <c r="J137" s="41" t="s">
        <v>209</v>
      </c>
      <c r="K137" s="42">
        <v>198.59780000000001</v>
      </c>
      <c r="L137" s="317"/>
      <c r="M137" s="37"/>
    </row>
    <row r="138" spans="9:13" ht="20" customHeight="1" x14ac:dyDescent="0.15">
      <c r="I138" s="37"/>
      <c r="J138" s="41" t="s">
        <v>210</v>
      </c>
      <c r="K138" s="42">
        <v>384.10340000000002</v>
      </c>
      <c r="L138" s="317"/>
      <c r="M138" s="37"/>
    </row>
    <row r="139" spans="9:13" ht="20" customHeight="1" x14ac:dyDescent="0.15">
      <c r="I139" s="37"/>
      <c r="J139" s="41" t="s">
        <v>211</v>
      </c>
      <c r="K139" s="42">
        <v>630.45370000000003</v>
      </c>
      <c r="L139" s="317"/>
      <c r="M139" s="37"/>
    </row>
    <row r="140" spans="9:13" ht="20" customHeight="1" x14ac:dyDescent="0.15">
      <c r="I140" s="37"/>
      <c r="J140" s="41" t="s">
        <v>212</v>
      </c>
      <c r="K140" s="42">
        <v>3.2465999999999999</v>
      </c>
      <c r="L140" s="317"/>
      <c r="M140" s="37"/>
    </row>
    <row r="141" spans="9:13" ht="20" customHeight="1" thickBot="1" x14ac:dyDescent="0.2">
      <c r="I141" s="37"/>
      <c r="J141" s="54" t="s">
        <v>213</v>
      </c>
      <c r="K141" s="55">
        <v>618.95090000000005</v>
      </c>
      <c r="L141" s="318"/>
      <c r="M141" s="37"/>
    </row>
    <row r="142" spans="9:13" ht="20" customHeight="1" x14ac:dyDescent="0.15">
      <c r="K142" s="46"/>
    </row>
    <row r="143" spans="9:13" ht="20" customHeight="1" x14ac:dyDescent="0.15">
      <c r="K143" s="46"/>
    </row>
    <row r="144" spans="9:13" ht="20" customHeight="1" x14ac:dyDescent="0.15">
      <c r="K144" s="46"/>
    </row>
    <row r="145" spans="11:11" ht="20" customHeight="1" x14ac:dyDescent="0.15">
      <c r="K145" s="46"/>
    </row>
    <row r="146" spans="11:11" ht="20" customHeight="1" x14ac:dyDescent="0.15">
      <c r="K146" s="46"/>
    </row>
    <row r="147" spans="11:11" ht="20" customHeight="1" x14ac:dyDescent="0.15">
      <c r="K147" s="46"/>
    </row>
    <row r="148" spans="11:11" ht="20" customHeight="1" x14ac:dyDescent="0.15">
      <c r="K148" s="46"/>
    </row>
    <row r="149" spans="11:11" ht="20" customHeight="1" x14ac:dyDescent="0.15">
      <c r="K149" s="46"/>
    </row>
    <row r="150" spans="11:11" ht="20" customHeight="1" x14ac:dyDescent="0.15">
      <c r="K150" s="46"/>
    </row>
    <row r="151" spans="11:11" ht="20" customHeight="1" x14ac:dyDescent="0.15">
      <c r="K151" s="46"/>
    </row>
    <row r="152" spans="11:11" ht="20" customHeight="1" x14ac:dyDescent="0.15">
      <c r="K152" s="46"/>
    </row>
    <row r="153" spans="11:11" ht="20" customHeight="1" x14ac:dyDescent="0.15">
      <c r="K153" s="46"/>
    </row>
    <row r="154" spans="11:11" ht="20" customHeight="1" x14ac:dyDescent="0.15">
      <c r="K154" s="46"/>
    </row>
    <row r="155" spans="11:11" ht="20" customHeight="1" x14ac:dyDescent="0.15">
      <c r="K155" s="46"/>
    </row>
    <row r="156" spans="11:11" ht="20" customHeight="1" x14ac:dyDescent="0.15">
      <c r="K156" s="46"/>
    </row>
    <row r="157" spans="11:11" ht="20" customHeight="1" x14ac:dyDescent="0.15">
      <c r="K157" s="46"/>
    </row>
    <row r="158" spans="11:11" ht="20" customHeight="1" x14ac:dyDescent="0.15">
      <c r="K158" s="46"/>
    </row>
    <row r="159" spans="11:11" ht="20" customHeight="1" x14ac:dyDescent="0.15">
      <c r="K159" s="46"/>
    </row>
    <row r="160" spans="11:11" ht="20" customHeight="1" x14ac:dyDescent="0.15">
      <c r="K160" s="46"/>
    </row>
    <row r="161" spans="11:11" ht="20" customHeight="1" x14ac:dyDescent="0.15">
      <c r="K161" s="46"/>
    </row>
    <row r="162" spans="11:11" ht="20" customHeight="1" x14ac:dyDescent="0.15">
      <c r="K162" s="46"/>
    </row>
    <row r="163" spans="11:11" ht="20" customHeight="1" x14ac:dyDescent="0.15">
      <c r="K163" s="46"/>
    </row>
    <row r="164" spans="11:11" ht="20" customHeight="1" x14ac:dyDescent="0.15">
      <c r="K164" s="46"/>
    </row>
    <row r="165" spans="11:11" ht="20" customHeight="1" x14ac:dyDescent="0.15">
      <c r="K165" s="46"/>
    </row>
    <row r="166" spans="11:11" ht="20" customHeight="1" x14ac:dyDescent="0.15">
      <c r="K166" s="46"/>
    </row>
    <row r="167" spans="11:11" ht="20" customHeight="1" x14ac:dyDescent="0.15">
      <c r="K167" s="46"/>
    </row>
    <row r="168" spans="11:11" ht="20" customHeight="1" x14ac:dyDescent="0.15">
      <c r="K168" s="46"/>
    </row>
    <row r="169" spans="11:11" ht="20" customHeight="1" x14ac:dyDescent="0.15">
      <c r="K169" s="46"/>
    </row>
    <row r="170" spans="11:11" ht="20" customHeight="1" x14ac:dyDescent="0.15">
      <c r="K170" s="46"/>
    </row>
    <row r="171" spans="11:11" ht="20" customHeight="1" x14ac:dyDescent="0.15">
      <c r="K171" s="46"/>
    </row>
    <row r="172" spans="11:11" ht="20" customHeight="1" x14ac:dyDescent="0.15">
      <c r="K172" s="46"/>
    </row>
    <row r="173" spans="11:11" ht="20" customHeight="1" x14ac:dyDescent="0.15">
      <c r="K173" s="46"/>
    </row>
    <row r="174" spans="11:11" x14ac:dyDescent="0.15">
      <c r="K174" s="46"/>
    </row>
    <row r="175" spans="11:11" x14ac:dyDescent="0.15">
      <c r="K175" s="46"/>
    </row>
    <row r="176" spans="11:11" x14ac:dyDescent="0.15">
      <c r="K176" s="46"/>
    </row>
    <row r="177" spans="11:11" x14ac:dyDescent="0.15">
      <c r="K177" s="46"/>
    </row>
    <row r="178" spans="11:11" x14ac:dyDescent="0.15">
      <c r="K178" s="46"/>
    </row>
    <row r="179" spans="11:11" x14ac:dyDescent="0.15">
      <c r="K179" s="46"/>
    </row>
    <row r="180" spans="11:11" x14ac:dyDescent="0.15">
      <c r="K180" s="46"/>
    </row>
    <row r="181" spans="11:11" x14ac:dyDescent="0.15">
      <c r="K181" s="46"/>
    </row>
    <row r="182" spans="11:11" x14ac:dyDescent="0.15">
      <c r="K182" s="46"/>
    </row>
    <row r="183" spans="11:11" x14ac:dyDescent="0.15">
      <c r="K183" s="46"/>
    </row>
    <row r="184" spans="11:11" x14ac:dyDescent="0.15">
      <c r="K184" s="46"/>
    </row>
    <row r="185" spans="11:11" x14ac:dyDescent="0.15">
      <c r="K185" s="46"/>
    </row>
    <row r="186" spans="11:11" x14ac:dyDescent="0.15">
      <c r="K186" s="46"/>
    </row>
    <row r="187" spans="11:11" x14ac:dyDescent="0.15">
      <c r="K187" s="46"/>
    </row>
    <row r="188" spans="11:11" x14ac:dyDescent="0.15">
      <c r="K188" s="46"/>
    </row>
  </sheetData>
  <sheetProtection algorithmName="SHA-512" hashValue="XoGt+6RLruy7w3tHiMBM4m0J1b94E7k4BgvMYqhdoWP0diPhKb6Er0oGGSFDGwVCfGvp4mnMGF/SquIOJ9kqMA==" saltValue="ruXnWrc31LJclGVSU+Mk5Q==" spinCount="100000" sheet="1" objects="1" scenarios="1"/>
  <mergeCells count="28">
    <mergeCell ref="B28:H28"/>
    <mergeCell ref="F11:H11"/>
    <mergeCell ref="D21:E21"/>
    <mergeCell ref="D22:E22"/>
    <mergeCell ref="D23:E23"/>
    <mergeCell ref="D24:E24"/>
    <mergeCell ref="D25:E25"/>
    <mergeCell ref="F14:G14"/>
    <mergeCell ref="F15:G15"/>
    <mergeCell ref="F16:G16"/>
    <mergeCell ref="F17:G17"/>
    <mergeCell ref="F13:G13"/>
    <mergeCell ref="J2:L2"/>
    <mergeCell ref="B2:G2"/>
    <mergeCell ref="D5:D9"/>
    <mergeCell ref="L5:L141"/>
    <mergeCell ref="G5:G8"/>
    <mergeCell ref="D14:E14"/>
    <mergeCell ref="D15:E15"/>
    <mergeCell ref="D16:E16"/>
    <mergeCell ref="D17:E17"/>
    <mergeCell ref="D18:E18"/>
    <mergeCell ref="D19:E19"/>
    <mergeCell ref="D20:E20"/>
    <mergeCell ref="D26:E26"/>
    <mergeCell ref="D13:E13"/>
    <mergeCell ref="B11:E11"/>
    <mergeCell ref="H31:H38"/>
  </mergeCells>
  <phoneticPr fontId="2" type="noConversion"/>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Start screen</vt:lpstr>
      <vt:lpstr>Instructions</vt:lpstr>
      <vt:lpstr>Collection</vt:lpstr>
      <vt:lpstr>Transportation</vt:lpstr>
      <vt:lpstr>Sorting</vt:lpstr>
      <vt:lpstr>Open Burning</vt:lpstr>
      <vt:lpstr>Overall Results</vt:lpstr>
      <vt:lpstr>Vehicle Defaults</vt:lpstr>
      <vt:lpstr>Emission Factors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Green Partners</dc:creator>
  <cp:lastModifiedBy>Microsoft Office User</cp:lastModifiedBy>
  <dcterms:created xsi:type="dcterms:W3CDTF">2021-04-01T08:28:07Z</dcterms:created>
  <dcterms:modified xsi:type="dcterms:W3CDTF">2021-10-27T20:59:23Z</dcterms:modified>
</cp:coreProperties>
</file>